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filterPrivacy="1" defaultThemeVersion="124226"/>
  <xr:revisionPtr revIDLastSave="0" documentId="13_ncr:1_{6CF4EC0A-46A1-5643-A0E1-780B836A0553}" xr6:coauthVersionLast="47" xr6:coauthVersionMax="47" xr10:uidLastSave="{00000000-0000-0000-0000-000000000000}"/>
  <bookViews>
    <workbookView xWindow="54840" yWindow="2720" windowWidth="34780" windowHeight="18380" tabRatio="498" xr2:uid="{00000000-000D-0000-FFFF-FFFF00000000}"/>
  </bookViews>
  <sheets>
    <sheet name="Bookings" sheetId="1" r:id="rId1"/>
  </sheets>
  <definedNames>
    <definedName name="_xlnm._FilterDatabase" localSheetId="0" hidden="1">Bookings!$A$1:$AI$321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2" i="1" l="1"/>
  <c r="C242" i="1" s="1"/>
  <c r="G242" i="1"/>
  <c r="H242" i="1"/>
  <c r="I242" i="1"/>
  <c r="E243" i="1"/>
  <c r="C243" i="1" s="1"/>
  <c r="G243" i="1"/>
  <c r="H243" i="1"/>
  <c r="I243" i="1"/>
  <c r="E244" i="1"/>
  <c r="C244" i="1" s="1"/>
  <c r="G244" i="1"/>
  <c r="H244" i="1"/>
  <c r="I244" i="1"/>
  <c r="E245" i="1"/>
  <c r="C245" i="1" s="1"/>
  <c r="G245" i="1"/>
  <c r="H245" i="1"/>
  <c r="I245" i="1"/>
  <c r="E246" i="1"/>
  <c r="C246" i="1" s="1"/>
  <c r="G246" i="1"/>
  <c r="H246" i="1"/>
  <c r="I246" i="1"/>
  <c r="E247" i="1"/>
  <c r="C247" i="1" s="1"/>
  <c r="G247" i="1"/>
  <c r="H247" i="1"/>
  <c r="I247" i="1"/>
  <c r="E248" i="1"/>
  <c r="C248" i="1" s="1"/>
  <c r="G248" i="1"/>
  <c r="H248" i="1"/>
  <c r="I248" i="1"/>
  <c r="E249" i="1"/>
  <c r="C249" i="1" s="1"/>
  <c r="G249" i="1"/>
  <c r="H249" i="1"/>
  <c r="I249" i="1"/>
  <c r="E250" i="1"/>
  <c r="C250" i="1" s="1"/>
  <c r="G250" i="1"/>
  <c r="H250" i="1"/>
  <c r="I250" i="1"/>
  <c r="E251" i="1"/>
  <c r="C251" i="1" s="1"/>
  <c r="G251" i="1"/>
  <c r="H251" i="1"/>
  <c r="I251" i="1"/>
  <c r="E252" i="1"/>
  <c r="C252" i="1" s="1"/>
  <c r="G252" i="1"/>
  <c r="H252" i="1"/>
  <c r="I252" i="1"/>
  <c r="E253" i="1"/>
  <c r="C253" i="1" s="1"/>
  <c r="G253" i="1"/>
  <c r="H253" i="1"/>
  <c r="I253" i="1"/>
  <c r="E254" i="1"/>
  <c r="C254" i="1" s="1"/>
  <c r="G254" i="1"/>
  <c r="H254" i="1"/>
  <c r="I254" i="1"/>
  <c r="E255" i="1"/>
  <c r="C255" i="1" s="1"/>
  <c r="G255" i="1"/>
  <c r="H255" i="1"/>
  <c r="I255" i="1"/>
  <c r="E256" i="1"/>
  <c r="C256" i="1" s="1"/>
  <c r="G256" i="1"/>
  <c r="H256" i="1"/>
  <c r="I256" i="1"/>
  <c r="E257" i="1"/>
  <c r="C257" i="1" s="1"/>
  <c r="G257" i="1"/>
  <c r="H257" i="1"/>
  <c r="I257" i="1"/>
  <c r="E258" i="1"/>
  <c r="C258" i="1" s="1"/>
  <c r="G258" i="1"/>
  <c r="H258" i="1"/>
  <c r="I258" i="1"/>
  <c r="E259" i="1"/>
  <c r="C259" i="1" s="1"/>
  <c r="G259" i="1"/>
  <c r="H259" i="1"/>
  <c r="I259" i="1"/>
  <c r="E260" i="1"/>
  <c r="C260" i="1" s="1"/>
  <c r="G260" i="1"/>
  <c r="H260" i="1"/>
  <c r="I260" i="1"/>
  <c r="E261" i="1"/>
  <c r="C261" i="1" s="1"/>
  <c r="G261" i="1"/>
  <c r="H261" i="1"/>
  <c r="I261" i="1"/>
  <c r="E262" i="1"/>
  <c r="C262" i="1" s="1"/>
  <c r="G262" i="1"/>
  <c r="H262" i="1"/>
  <c r="I262" i="1"/>
  <c r="E263" i="1"/>
  <c r="C263" i="1" s="1"/>
  <c r="G263" i="1"/>
  <c r="H263" i="1"/>
  <c r="I263" i="1"/>
  <c r="E264" i="1"/>
  <c r="C264" i="1" s="1"/>
  <c r="G264" i="1"/>
  <c r="H264" i="1"/>
  <c r="I264" i="1"/>
  <c r="E265" i="1"/>
  <c r="C265" i="1" s="1"/>
  <c r="G265" i="1"/>
  <c r="H265" i="1"/>
  <c r="I265" i="1"/>
  <c r="E266" i="1"/>
  <c r="C266" i="1" s="1"/>
  <c r="G266" i="1"/>
  <c r="H266" i="1"/>
  <c r="I266" i="1"/>
  <c r="E267" i="1"/>
  <c r="C267" i="1" s="1"/>
  <c r="G267" i="1"/>
  <c r="H267" i="1"/>
  <c r="I267" i="1"/>
  <c r="E268" i="1"/>
  <c r="C268" i="1" s="1"/>
  <c r="G268" i="1"/>
  <c r="H268" i="1"/>
  <c r="I268" i="1"/>
  <c r="E269" i="1"/>
  <c r="C269" i="1" s="1"/>
  <c r="G269" i="1"/>
  <c r="H269" i="1"/>
  <c r="I269" i="1"/>
  <c r="E270" i="1"/>
  <c r="C270" i="1" s="1"/>
  <c r="G270" i="1"/>
  <c r="H270" i="1"/>
  <c r="I270" i="1"/>
  <c r="E271" i="1"/>
  <c r="C271" i="1" s="1"/>
  <c r="G271" i="1"/>
  <c r="H271" i="1"/>
  <c r="I271" i="1"/>
  <c r="E272" i="1"/>
  <c r="C272" i="1" s="1"/>
  <c r="G272" i="1"/>
  <c r="H272" i="1"/>
  <c r="I272" i="1"/>
  <c r="E273" i="1"/>
  <c r="C273" i="1" s="1"/>
  <c r="G273" i="1"/>
  <c r="H273" i="1"/>
  <c r="I273" i="1"/>
  <c r="E274" i="1"/>
  <c r="C274" i="1" s="1"/>
  <c r="G274" i="1"/>
  <c r="H274" i="1"/>
  <c r="I274" i="1"/>
  <c r="E275" i="1"/>
  <c r="C275" i="1" s="1"/>
  <c r="G275" i="1"/>
  <c r="H275" i="1"/>
  <c r="I275" i="1"/>
  <c r="E276" i="1"/>
  <c r="C276" i="1" s="1"/>
  <c r="G276" i="1"/>
  <c r="H276" i="1"/>
  <c r="I276" i="1"/>
  <c r="E277" i="1"/>
  <c r="C277" i="1" s="1"/>
  <c r="G277" i="1"/>
  <c r="H277" i="1"/>
  <c r="I277" i="1"/>
  <c r="E278" i="1"/>
  <c r="C278" i="1" s="1"/>
  <c r="G278" i="1"/>
  <c r="H278" i="1"/>
  <c r="I278" i="1"/>
  <c r="E279" i="1"/>
  <c r="C279" i="1" s="1"/>
  <c r="G279" i="1"/>
  <c r="H279" i="1"/>
  <c r="I279" i="1"/>
  <c r="E280" i="1"/>
  <c r="C280" i="1" s="1"/>
  <c r="G280" i="1"/>
  <c r="H280" i="1"/>
  <c r="I280" i="1"/>
  <c r="E281" i="1"/>
  <c r="C281" i="1" s="1"/>
  <c r="G281" i="1"/>
  <c r="H281" i="1"/>
  <c r="I281" i="1"/>
  <c r="E282" i="1"/>
  <c r="C282" i="1" s="1"/>
  <c r="G282" i="1"/>
  <c r="H282" i="1"/>
  <c r="I282" i="1"/>
  <c r="E283" i="1"/>
  <c r="C283" i="1" s="1"/>
  <c r="G283" i="1"/>
  <c r="H283" i="1"/>
  <c r="I283" i="1"/>
  <c r="E284" i="1"/>
  <c r="C284" i="1" s="1"/>
  <c r="G284" i="1"/>
  <c r="H284" i="1"/>
  <c r="I284" i="1"/>
  <c r="E285" i="1"/>
  <c r="C285" i="1" s="1"/>
  <c r="G285" i="1"/>
  <c r="H285" i="1"/>
  <c r="I285" i="1"/>
  <c r="E286" i="1"/>
  <c r="C286" i="1" s="1"/>
  <c r="G286" i="1"/>
  <c r="H286" i="1"/>
  <c r="I286" i="1"/>
  <c r="E287" i="1"/>
  <c r="C287" i="1" s="1"/>
  <c r="G287" i="1"/>
  <c r="H287" i="1"/>
  <c r="I287" i="1"/>
  <c r="E288" i="1"/>
  <c r="C288" i="1" s="1"/>
  <c r="G288" i="1"/>
  <c r="H288" i="1"/>
  <c r="I288" i="1"/>
  <c r="E289" i="1"/>
  <c r="C289" i="1" s="1"/>
  <c r="G289" i="1"/>
  <c r="H289" i="1"/>
  <c r="I289" i="1"/>
  <c r="E290" i="1"/>
  <c r="C290" i="1" s="1"/>
  <c r="G290" i="1"/>
  <c r="H290" i="1"/>
  <c r="I290" i="1"/>
  <c r="E291" i="1"/>
  <c r="C291" i="1" s="1"/>
  <c r="G291" i="1"/>
  <c r="H291" i="1"/>
  <c r="I291" i="1"/>
  <c r="E292" i="1"/>
  <c r="C292" i="1" s="1"/>
  <c r="G292" i="1"/>
  <c r="H292" i="1"/>
  <c r="I292" i="1"/>
  <c r="E293" i="1"/>
  <c r="C293" i="1" s="1"/>
  <c r="G293" i="1"/>
  <c r="H293" i="1"/>
  <c r="I293" i="1"/>
  <c r="E294" i="1"/>
  <c r="C294" i="1" s="1"/>
  <c r="G294" i="1"/>
  <c r="H294" i="1"/>
  <c r="I294" i="1"/>
  <c r="E295" i="1"/>
  <c r="C295" i="1" s="1"/>
  <c r="G295" i="1"/>
  <c r="H295" i="1"/>
  <c r="I295" i="1"/>
  <c r="E296" i="1"/>
  <c r="C296" i="1" s="1"/>
  <c r="G296" i="1"/>
  <c r="H296" i="1"/>
  <c r="I296" i="1"/>
  <c r="E297" i="1"/>
  <c r="C297" i="1" s="1"/>
  <c r="G297" i="1"/>
  <c r="H297" i="1"/>
  <c r="I297" i="1"/>
  <c r="E298" i="1"/>
  <c r="C298" i="1" s="1"/>
  <c r="G298" i="1"/>
  <c r="H298" i="1"/>
  <c r="I298" i="1"/>
  <c r="E299" i="1"/>
  <c r="C299" i="1" s="1"/>
  <c r="G299" i="1"/>
  <c r="H299" i="1"/>
  <c r="I299" i="1"/>
  <c r="E300" i="1"/>
  <c r="C300" i="1" s="1"/>
  <c r="G300" i="1"/>
  <c r="H300" i="1"/>
  <c r="I300" i="1"/>
  <c r="E301" i="1"/>
  <c r="C301" i="1" s="1"/>
  <c r="G301" i="1"/>
  <c r="H301" i="1"/>
  <c r="I301" i="1"/>
  <c r="E302" i="1"/>
  <c r="C302" i="1" s="1"/>
  <c r="G302" i="1"/>
  <c r="H302" i="1"/>
  <c r="I302" i="1"/>
  <c r="E303" i="1"/>
  <c r="C303" i="1" s="1"/>
  <c r="G303" i="1"/>
  <c r="H303" i="1"/>
  <c r="I303" i="1"/>
  <c r="E304" i="1"/>
  <c r="C304" i="1" s="1"/>
  <c r="G304" i="1"/>
  <c r="H304" i="1"/>
  <c r="I304" i="1"/>
  <c r="E305" i="1"/>
  <c r="C305" i="1" s="1"/>
  <c r="G305" i="1"/>
  <c r="H305" i="1"/>
  <c r="I305" i="1"/>
  <c r="E306" i="1"/>
  <c r="C306" i="1" s="1"/>
  <c r="G306" i="1"/>
  <c r="H306" i="1"/>
  <c r="I306" i="1"/>
  <c r="E307" i="1"/>
  <c r="C307" i="1" s="1"/>
  <c r="G307" i="1"/>
  <c r="H307" i="1"/>
  <c r="I307" i="1"/>
  <c r="E308" i="1"/>
  <c r="C308" i="1" s="1"/>
  <c r="G308" i="1"/>
  <c r="H308" i="1"/>
  <c r="I308" i="1"/>
  <c r="E309" i="1"/>
  <c r="C309" i="1" s="1"/>
  <c r="G309" i="1"/>
  <c r="H309" i="1"/>
  <c r="I309" i="1"/>
  <c r="E310" i="1"/>
  <c r="C310" i="1" s="1"/>
  <c r="G310" i="1"/>
  <c r="H310" i="1"/>
  <c r="I310" i="1"/>
  <c r="E311" i="1"/>
  <c r="C311" i="1" s="1"/>
  <c r="G311" i="1"/>
  <c r="H311" i="1"/>
  <c r="I311" i="1"/>
  <c r="E312" i="1"/>
  <c r="C312" i="1" s="1"/>
  <c r="G312" i="1"/>
  <c r="H312" i="1"/>
  <c r="I312" i="1"/>
  <c r="E313" i="1"/>
  <c r="C313" i="1" s="1"/>
  <c r="G313" i="1"/>
  <c r="H313" i="1"/>
  <c r="I313" i="1"/>
  <c r="E314" i="1"/>
  <c r="C314" i="1" s="1"/>
  <c r="G314" i="1"/>
  <c r="H314" i="1"/>
  <c r="I314" i="1"/>
  <c r="E315" i="1"/>
  <c r="C315" i="1" s="1"/>
  <c r="G315" i="1"/>
  <c r="H315" i="1"/>
  <c r="I315" i="1"/>
  <c r="E316" i="1"/>
  <c r="C316" i="1" s="1"/>
  <c r="G316" i="1"/>
  <c r="H316" i="1"/>
  <c r="I316" i="1"/>
  <c r="E317" i="1"/>
  <c r="C317" i="1" s="1"/>
  <c r="G317" i="1"/>
  <c r="H317" i="1"/>
  <c r="I317" i="1"/>
  <c r="E318" i="1"/>
  <c r="C318" i="1" s="1"/>
  <c r="G318" i="1"/>
  <c r="H318" i="1"/>
  <c r="I318" i="1"/>
  <c r="E319" i="1"/>
  <c r="C319" i="1" s="1"/>
  <c r="G319" i="1"/>
  <c r="H319" i="1"/>
  <c r="I319" i="1"/>
  <c r="E320" i="1"/>
  <c r="C320" i="1" s="1"/>
  <c r="G320" i="1"/>
  <c r="H320" i="1"/>
  <c r="I320" i="1"/>
  <c r="E321" i="1"/>
  <c r="C321" i="1" s="1"/>
  <c r="G321" i="1"/>
  <c r="H321" i="1"/>
  <c r="I321" i="1"/>
  <c r="E222" i="1"/>
  <c r="C222" i="1" s="1"/>
  <c r="G222" i="1"/>
  <c r="H222" i="1"/>
  <c r="I222" i="1"/>
  <c r="E223" i="1"/>
  <c r="C223" i="1" s="1"/>
  <c r="G223" i="1"/>
  <c r="H223" i="1"/>
  <c r="I223" i="1"/>
  <c r="E224" i="1"/>
  <c r="C224" i="1" s="1"/>
  <c r="G224" i="1"/>
  <c r="H224" i="1"/>
  <c r="I224" i="1"/>
  <c r="E225" i="1"/>
  <c r="C225" i="1" s="1"/>
  <c r="G225" i="1"/>
  <c r="H225" i="1"/>
  <c r="I225" i="1"/>
  <c r="E226" i="1"/>
  <c r="C226" i="1" s="1"/>
  <c r="G226" i="1"/>
  <c r="H226" i="1"/>
  <c r="I226" i="1"/>
  <c r="E227" i="1"/>
  <c r="C227" i="1" s="1"/>
  <c r="G227" i="1"/>
  <c r="H227" i="1"/>
  <c r="I227" i="1"/>
  <c r="E228" i="1"/>
  <c r="C228" i="1" s="1"/>
  <c r="G228" i="1"/>
  <c r="H228" i="1"/>
  <c r="I228" i="1"/>
  <c r="E229" i="1"/>
  <c r="C229" i="1" s="1"/>
  <c r="G229" i="1"/>
  <c r="H229" i="1"/>
  <c r="I229" i="1"/>
  <c r="E230" i="1"/>
  <c r="C230" i="1" s="1"/>
  <c r="G230" i="1"/>
  <c r="H230" i="1"/>
  <c r="I230" i="1"/>
  <c r="E231" i="1"/>
  <c r="C231" i="1" s="1"/>
  <c r="G231" i="1"/>
  <c r="H231" i="1"/>
  <c r="I231" i="1"/>
  <c r="E232" i="1"/>
  <c r="C232" i="1" s="1"/>
  <c r="G232" i="1"/>
  <c r="H232" i="1"/>
  <c r="I232" i="1"/>
  <c r="E233" i="1"/>
  <c r="C233" i="1" s="1"/>
  <c r="G233" i="1"/>
  <c r="H233" i="1"/>
  <c r="I233" i="1"/>
  <c r="E234" i="1"/>
  <c r="C234" i="1" s="1"/>
  <c r="G234" i="1"/>
  <c r="H234" i="1"/>
  <c r="I234" i="1"/>
  <c r="E235" i="1"/>
  <c r="C235" i="1" s="1"/>
  <c r="G235" i="1"/>
  <c r="H235" i="1"/>
  <c r="I235" i="1"/>
  <c r="E236" i="1"/>
  <c r="C236" i="1" s="1"/>
  <c r="G236" i="1"/>
  <c r="H236" i="1"/>
  <c r="I236" i="1"/>
  <c r="E237" i="1"/>
  <c r="C237" i="1" s="1"/>
  <c r="G237" i="1"/>
  <c r="H237" i="1"/>
  <c r="I237" i="1"/>
  <c r="E238" i="1"/>
  <c r="C238" i="1" s="1"/>
  <c r="G238" i="1"/>
  <c r="H238" i="1"/>
  <c r="I238" i="1"/>
  <c r="E239" i="1"/>
  <c r="C239" i="1" s="1"/>
  <c r="G239" i="1"/>
  <c r="H239" i="1"/>
  <c r="I239" i="1"/>
  <c r="E240" i="1"/>
  <c r="C240" i="1" s="1"/>
  <c r="G240" i="1"/>
  <c r="H240" i="1"/>
  <c r="I240" i="1"/>
  <c r="E241" i="1"/>
  <c r="C241" i="1" s="1"/>
  <c r="G241" i="1"/>
  <c r="H241" i="1"/>
  <c r="I241" i="1"/>
  <c r="E202" i="1"/>
  <c r="C202" i="1" s="1"/>
  <c r="G202" i="1"/>
  <c r="H202" i="1"/>
  <c r="I202" i="1"/>
  <c r="E203" i="1"/>
  <c r="C203" i="1" s="1"/>
  <c r="G203" i="1"/>
  <c r="H203" i="1"/>
  <c r="I203" i="1"/>
  <c r="E204" i="1"/>
  <c r="C204" i="1" s="1"/>
  <c r="G204" i="1"/>
  <c r="H204" i="1"/>
  <c r="I204" i="1"/>
  <c r="E205" i="1"/>
  <c r="C205" i="1" s="1"/>
  <c r="G205" i="1"/>
  <c r="H205" i="1"/>
  <c r="I205" i="1"/>
  <c r="E206" i="1"/>
  <c r="C206" i="1" s="1"/>
  <c r="G206" i="1"/>
  <c r="H206" i="1"/>
  <c r="I206" i="1"/>
  <c r="E207" i="1"/>
  <c r="C207" i="1" s="1"/>
  <c r="G207" i="1"/>
  <c r="H207" i="1"/>
  <c r="I207" i="1"/>
  <c r="E208" i="1"/>
  <c r="C208" i="1" s="1"/>
  <c r="G208" i="1"/>
  <c r="H208" i="1"/>
  <c r="I208" i="1"/>
  <c r="E209" i="1"/>
  <c r="C209" i="1" s="1"/>
  <c r="G209" i="1"/>
  <c r="H209" i="1"/>
  <c r="I209" i="1"/>
  <c r="E210" i="1"/>
  <c r="C210" i="1" s="1"/>
  <c r="G210" i="1"/>
  <c r="H210" i="1"/>
  <c r="I210" i="1"/>
  <c r="E211" i="1"/>
  <c r="C211" i="1" s="1"/>
  <c r="G211" i="1"/>
  <c r="H211" i="1"/>
  <c r="I211" i="1"/>
  <c r="E212" i="1"/>
  <c r="C212" i="1" s="1"/>
  <c r="G212" i="1"/>
  <c r="H212" i="1"/>
  <c r="I212" i="1"/>
  <c r="E213" i="1"/>
  <c r="C213" i="1" s="1"/>
  <c r="G213" i="1"/>
  <c r="H213" i="1"/>
  <c r="I213" i="1"/>
  <c r="E214" i="1"/>
  <c r="C214" i="1" s="1"/>
  <c r="G214" i="1"/>
  <c r="H214" i="1"/>
  <c r="I214" i="1"/>
  <c r="E215" i="1"/>
  <c r="C215" i="1" s="1"/>
  <c r="G215" i="1"/>
  <c r="H215" i="1"/>
  <c r="I215" i="1"/>
  <c r="E216" i="1"/>
  <c r="C216" i="1" s="1"/>
  <c r="G216" i="1"/>
  <c r="H216" i="1"/>
  <c r="I216" i="1"/>
  <c r="E217" i="1"/>
  <c r="C217" i="1" s="1"/>
  <c r="G217" i="1"/>
  <c r="H217" i="1"/>
  <c r="I217" i="1"/>
  <c r="E218" i="1"/>
  <c r="C218" i="1" s="1"/>
  <c r="G218" i="1"/>
  <c r="H218" i="1"/>
  <c r="I218" i="1"/>
  <c r="E219" i="1"/>
  <c r="C219" i="1" s="1"/>
  <c r="G219" i="1"/>
  <c r="H219" i="1"/>
  <c r="I219" i="1"/>
  <c r="E220" i="1"/>
  <c r="C220" i="1" s="1"/>
  <c r="G220" i="1"/>
  <c r="H220" i="1"/>
  <c r="I220" i="1"/>
  <c r="E221" i="1"/>
  <c r="C221" i="1" s="1"/>
  <c r="G221" i="1"/>
  <c r="H221" i="1"/>
  <c r="I221" i="1"/>
  <c r="E182" i="1"/>
  <c r="C182" i="1" s="1"/>
  <c r="G182" i="1"/>
  <c r="H182" i="1"/>
  <c r="I182" i="1"/>
  <c r="E183" i="1"/>
  <c r="C183" i="1" s="1"/>
  <c r="G183" i="1"/>
  <c r="H183" i="1"/>
  <c r="I183" i="1"/>
  <c r="E184" i="1"/>
  <c r="C184" i="1" s="1"/>
  <c r="G184" i="1"/>
  <c r="H184" i="1"/>
  <c r="I184" i="1"/>
  <c r="E185" i="1"/>
  <c r="C185" i="1" s="1"/>
  <c r="G185" i="1"/>
  <c r="H185" i="1"/>
  <c r="I185" i="1"/>
  <c r="E186" i="1"/>
  <c r="C186" i="1" s="1"/>
  <c r="G186" i="1"/>
  <c r="H186" i="1"/>
  <c r="I186" i="1"/>
  <c r="E187" i="1"/>
  <c r="C187" i="1" s="1"/>
  <c r="G187" i="1"/>
  <c r="H187" i="1"/>
  <c r="I187" i="1"/>
  <c r="E188" i="1"/>
  <c r="C188" i="1" s="1"/>
  <c r="G188" i="1"/>
  <c r="H188" i="1"/>
  <c r="I188" i="1"/>
  <c r="E189" i="1"/>
  <c r="C189" i="1" s="1"/>
  <c r="G189" i="1"/>
  <c r="H189" i="1"/>
  <c r="I189" i="1"/>
  <c r="E190" i="1"/>
  <c r="C190" i="1" s="1"/>
  <c r="G190" i="1"/>
  <c r="H190" i="1"/>
  <c r="I190" i="1"/>
  <c r="E191" i="1"/>
  <c r="C191" i="1" s="1"/>
  <c r="G191" i="1"/>
  <c r="H191" i="1"/>
  <c r="I191" i="1"/>
  <c r="E192" i="1"/>
  <c r="C192" i="1" s="1"/>
  <c r="G192" i="1"/>
  <c r="H192" i="1"/>
  <c r="I192" i="1"/>
  <c r="E193" i="1"/>
  <c r="C193" i="1" s="1"/>
  <c r="G193" i="1"/>
  <c r="H193" i="1"/>
  <c r="I193" i="1"/>
  <c r="E194" i="1"/>
  <c r="C194" i="1" s="1"/>
  <c r="G194" i="1"/>
  <c r="H194" i="1"/>
  <c r="I194" i="1"/>
  <c r="E195" i="1"/>
  <c r="C195" i="1" s="1"/>
  <c r="G195" i="1"/>
  <c r="H195" i="1"/>
  <c r="I195" i="1"/>
  <c r="E196" i="1"/>
  <c r="C196" i="1" s="1"/>
  <c r="G196" i="1"/>
  <c r="H196" i="1"/>
  <c r="I196" i="1"/>
  <c r="E197" i="1"/>
  <c r="C197" i="1" s="1"/>
  <c r="G197" i="1"/>
  <c r="H197" i="1"/>
  <c r="I197" i="1"/>
  <c r="E198" i="1"/>
  <c r="C198" i="1" s="1"/>
  <c r="G198" i="1"/>
  <c r="H198" i="1"/>
  <c r="I198" i="1"/>
  <c r="E199" i="1"/>
  <c r="C199" i="1" s="1"/>
  <c r="G199" i="1"/>
  <c r="H199" i="1"/>
  <c r="I199" i="1"/>
  <c r="E200" i="1"/>
  <c r="C200" i="1" s="1"/>
  <c r="G200" i="1"/>
  <c r="H200" i="1"/>
  <c r="I200" i="1"/>
  <c r="E201" i="1"/>
  <c r="C201" i="1" s="1"/>
  <c r="G201" i="1"/>
  <c r="H201" i="1"/>
  <c r="I201" i="1"/>
  <c r="E162" i="1"/>
  <c r="C162" i="1" s="1"/>
  <c r="G162" i="1"/>
  <c r="H162" i="1"/>
  <c r="I162" i="1"/>
  <c r="E163" i="1"/>
  <c r="C163" i="1" s="1"/>
  <c r="G163" i="1"/>
  <c r="H163" i="1"/>
  <c r="I163" i="1"/>
  <c r="E164" i="1"/>
  <c r="C164" i="1" s="1"/>
  <c r="G164" i="1"/>
  <c r="H164" i="1"/>
  <c r="I164" i="1"/>
  <c r="E165" i="1"/>
  <c r="C165" i="1" s="1"/>
  <c r="G165" i="1"/>
  <c r="H165" i="1"/>
  <c r="I165" i="1"/>
  <c r="E166" i="1"/>
  <c r="C166" i="1" s="1"/>
  <c r="G166" i="1"/>
  <c r="H166" i="1"/>
  <c r="I166" i="1"/>
  <c r="E167" i="1"/>
  <c r="C167" i="1" s="1"/>
  <c r="G167" i="1"/>
  <c r="H167" i="1"/>
  <c r="I167" i="1"/>
  <c r="E168" i="1"/>
  <c r="C168" i="1" s="1"/>
  <c r="G168" i="1"/>
  <c r="H168" i="1"/>
  <c r="I168" i="1"/>
  <c r="E169" i="1"/>
  <c r="C169" i="1" s="1"/>
  <c r="G169" i="1"/>
  <c r="H169" i="1"/>
  <c r="I169" i="1"/>
  <c r="E170" i="1"/>
  <c r="C170" i="1" s="1"/>
  <c r="G170" i="1"/>
  <c r="H170" i="1"/>
  <c r="I170" i="1"/>
  <c r="E171" i="1"/>
  <c r="C171" i="1" s="1"/>
  <c r="G171" i="1"/>
  <c r="H171" i="1"/>
  <c r="I171" i="1"/>
  <c r="E172" i="1"/>
  <c r="C172" i="1" s="1"/>
  <c r="G172" i="1"/>
  <c r="H172" i="1"/>
  <c r="I172" i="1"/>
  <c r="E173" i="1"/>
  <c r="C173" i="1" s="1"/>
  <c r="G173" i="1"/>
  <c r="H173" i="1"/>
  <c r="I173" i="1"/>
  <c r="E174" i="1"/>
  <c r="C174" i="1" s="1"/>
  <c r="G174" i="1"/>
  <c r="H174" i="1"/>
  <c r="I174" i="1"/>
  <c r="E175" i="1"/>
  <c r="C175" i="1" s="1"/>
  <c r="G175" i="1"/>
  <c r="H175" i="1"/>
  <c r="I175" i="1"/>
  <c r="E176" i="1"/>
  <c r="C176" i="1" s="1"/>
  <c r="G176" i="1"/>
  <c r="H176" i="1"/>
  <c r="I176" i="1"/>
  <c r="E177" i="1"/>
  <c r="C177" i="1" s="1"/>
  <c r="G177" i="1"/>
  <c r="H177" i="1"/>
  <c r="I177" i="1"/>
  <c r="E178" i="1"/>
  <c r="C178" i="1" s="1"/>
  <c r="G178" i="1"/>
  <c r="H178" i="1"/>
  <c r="I178" i="1"/>
  <c r="E179" i="1"/>
  <c r="C179" i="1" s="1"/>
  <c r="G179" i="1"/>
  <c r="H179" i="1"/>
  <c r="I179" i="1"/>
  <c r="E180" i="1"/>
  <c r="C180" i="1" s="1"/>
  <c r="G180" i="1"/>
  <c r="H180" i="1"/>
  <c r="I180" i="1"/>
  <c r="E181" i="1"/>
  <c r="C181" i="1" s="1"/>
  <c r="G181" i="1"/>
  <c r="H181" i="1"/>
  <c r="I181" i="1"/>
  <c r="E132" i="1"/>
  <c r="C132" i="1" s="1"/>
  <c r="G132" i="1"/>
  <c r="H132" i="1"/>
  <c r="I132" i="1"/>
  <c r="E133" i="1"/>
  <c r="C133" i="1" s="1"/>
  <c r="G133" i="1"/>
  <c r="H133" i="1"/>
  <c r="I133" i="1"/>
  <c r="E134" i="1"/>
  <c r="C134" i="1" s="1"/>
  <c r="G134" i="1"/>
  <c r="H134" i="1"/>
  <c r="I134" i="1"/>
  <c r="E135" i="1"/>
  <c r="C135" i="1" s="1"/>
  <c r="G135" i="1"/>
  <c r="H135" i="1"/>
  <c r="I135" i="1"/>
  <c r="E136" i="1"/>
  <c r="C136" i="1" s="1"/>
  <c r="G136" i="1"/>
  <c r="H136" i="1"/>
  <c r="I136" i="1"/>
  <c r="E137" i="1"/>
  <c r="C137" i="1" s="1"/>
  <c r="G137" i="1"/>
  <c r="H137" i="1"/>
  <c r="I137" i="1"/>
  <c r="E138" i="1"/>
  <c r="C138" i="1" s="1"/>
  <c r="G138" i="1"/>
  <c r="H138" i="1"/>
  <c r="I138" i="1"/>
  <c r="E139" i="1"/>
  <c r="C139" i="1" s="1"/>
  <c r="G139" i="1"/>
  <c r="H139" i="1"/>
  <c r="I139" i="1"/>
  <c r="E140" i="1"/>
  <c r="C140" i="1" s="1"/>
  <c r="G140" i="1"/>
  <c r="H140" i="1"/>
  <c r="I140" i="1"/>
  <c r="E141" i="1"/>
  <c r="C141" i="1" s="1"/>
  <c r="G141" i="1"/>
  <c r="H141" i="1"/>
  <c r="I141" i="1"/>
  <c r="E142" i="1"/>
  <c r="C142" i="1" s="1"/>
  <c r="G142" i="1"/>
  <c r="H142" i="1"/>
  <c r="I142" i="1"/>
  <c r="E143" i="1"/>
  <c r="C143" i="1" s="1"/>
  <c r="G143" i="1"/>
  <c r="H143" i="1"/>
  <c r="I143" i="1"/>
  <c r="E144" i="1"/>
  <c r="C144" i="1" s="1"/>
  <c r="G144" i="1"/>
  <c r="H144" i="1"/>
  <c r="I144" i="1"/>
  <c r="E145" i="1"/>
  <c r="C145" i="1" s="1"/>
  <c r="G145" i="1"/>
  <c r="H145" i="1"/>
  <c r="I145" i="1"/>
  <c r="E146" i="1"/>
  <c r="C146" i="1" s="1"/>
  <c r="G146" i="1"/>
  <c r="H146" i="1"/>
  <c r="I146" i="1"/>
  <c r="E147" i="1"/>
  <c r="C147" i="1" s="1"/>
  <c r="G147" i="1"/>
  <c r="H147" i="1"/>
  <c r="I147" i="1"/>
  <c r="E148" i="1"/>
  <c r="C148" i="1" s="1"/>
  <c r="G148" i="1"/>
  <c r="H148" i="1"/>
  <c r="I148" i="1"/>
  <c r="E149" i="1"/>
  <c r="C149" i="1" s="1"/>
  <c r="G149" i="1"/>
  <c r="H149" i="1"/>
  <c r="I149" i="1"/>
  <c r="E150" i="1"/>
  <c r="C150" i="1" s="1"/>
  <c r="G150" i="1"/>
  <c r="H150" i="1"/>
  <c r="I150" i="1"/>
  <c r="E151" i="1"/>
  <c r="C151" i="1" s="1"/>
  <c r="G151" i="1"/>
  <c r="H151" i="1"/>
  <c r="I151" i="1"/>
  <c r="E152" i="1"/>
  <c r="C152" i="1" s="1"/>
  <c r="G152" i="1"/>
  <c r="H152" i="1"/>
  <c r="I152" i="1"/>
  <c r="E153" i="1"/>
  <c r="C153" i="1" s="1"/>
  <c r="G153" i="1"/>
  <c r="H153" i="1"/>
  <c r="I153" i="1"/>
  <c r="E154" i="1"/>
  <c r="C154" i="1" s="1"/>
  <c r="G154" i="1"/>
  <c r="H154" i="1"/>
  <c r="I154" i="1"/>
  <c r="E155" i="1"/>
  <c r="C155" i="1" s="1"/>
  <c r="G155" i="1"/>
  <c r="H155" i="1"/>
  <c r="I155" i="1"/>
  <c r="E156" i="1"/>
  <c r="C156" i="1" s="1"/>
  <c r="G156" i="1"/>
  <c r="H156" i="1"/>
  <c r="I156" i="1"/>
  <c r="E157" i="1"/>
  <c r="C157" i="1" s="1"/>
  <c r="G157" i="1"/>
  <c r="H157" i="1"/>
  <c r="I157" i="1"/>
  <c r="E158" i="1"/>
  <c r="C158" i="1" s="1"/>
  <c r="G158" i="1"/>
  <c r="H158" i="1"/>
  <c r="I158" i="1"/>
  <c r="E159" i="1"/>
  <c r="C159" i="1" s="1"/>
  <c r="G159" i="1"/>
  <c r="H159" i="1"/>
  <c r="I159" i="1"/>
  <c r="E160" i="1"/>
  <c r="C160" i="1" s="1"/>
  <c r="G160" i="1"/>
  <c r="H160" i="1"/>
  <c r="I160" i="1"/>
  <c r="E161" i="1"/>
  <c r="C161" i="1" s="1"/>
  <c r="G161" i="1"/>
  <c r="H161" i="1"/>
  <c r="I161" i="1"/>
  <c r="E122" i="1"/>
  <c r="C122" i="1" s="1"/>
  <c r="G122" i="1"/>
  <c r="H122" i="1"/>
  <c r="E123" i="1"/>
  <c r="C123" i="1" s="1"/>
  <c r="G123" i="1"/>
  <c r="H123" i="1"/>
  <c r="E124" i="1"/>
  <c r="F124" i="1" s="1"/>
  <c r="G124" i="1"/>
  <c r="H124" i="1"/>
  <c r="E125" i="1"/>
  <c r="C125" i="1" s="1"/>
  <c r="G125" i="1"/>
  <c r="H125" i="1"/>
  <c r="E126" i="1"/>
  <c r="C126" i="1" s="1"/>
  <c r="G126" i="1"/>
  <c r="H126" i="1"/>
  <c r="E127" i="1"/>
  <c r="C127" i="1" s="1"/>
  <c r="G127" i="1"/>
  <c r="H127" i="1"/>
  <c r="E128" i="1"/>
  <c r="C128" i="1" s="1"/>
  <c r="G128" i="1"/>
  <c r="H128" i="1"/>
  <c r="E129" i="1"/>
  <c r="F129" i="1" s="1"/>
  <c r="G129" i="1"/>
  <c r="H129" i="1"/>
  <c r="E130" i="1"/>
  <c r="C130" i="1" s="1"/>
  <c r="G130" i="1"/>
  <c r="H130" i="1"/>
  <c r="E131" i="1"/>
  <c r="C131" i="1" s="1"/>
  <c r="G131" i="1"/>
  <c r="H131" i="1"/>
  <c r="E102" i="1"/>
  <c r="C102" i="1" s="1"/>
  <c r="G102" i="1"/>
  <c r="H102" i="1"/>
  <c r="I102" i="1"/>
  <c r="E103" i="1"/>
  <c r="C103" i="1" s="1"/>
  <c r="G103" i="1"/>
  <c r="H103" i="1"/>
  <c r="I103" i="1"/>
  <c r="E104" i="1"/>
  <c r="C104" i="1" s="1"/>
  <c r="G104" i="1"/>
  <c r="H104" i="1"/>
  <c r="I104" i="1"/>
  <c r="E105" i="1"/>
  <c r="C105" i="1" s="1"/>
  <c r="G105" i="1"/>
  <c r="H105" i="1"/>
  <c r="I105" i="1"/>
  <c r="E106" i="1"/>
  <c r="C106" i="1" s="1"/>
  <c r="G106" i="1"/>
  <c r="H106" i="1"/>
  <c r="I106" i="1"/>
  <c r="E107" i="1"/>
  <c r="C107" i="1" s="1"/>
  <c r="G107" i="1"/>
  <c r="H107" i="1"/>
  <c r="I107" i="1"/>
  <c r="E108" i="1"/>
  <c r="C108" i="1" s="1"/>
  <c r="G108" i="1"/>
  <c r="H108" i="1"/>
  <c r="I108" i="1"/>
  <c r="E109" i="1"/>
  <c r="C109" i="1" s="1"/>
  <c r="G109" i="1"/>
  <c r="H109" i="1"/>
  <c r="I109" i="1"/>
  <c r="E110" i="1"/>
  <c r="C110" i="1" s="1"/>
  <c r="G110" i="1"/>
  <c r="H110" i="1"/>
  <c r="I110" i="1"/>
  <c r="E111" i="1"/>
  <c r="C111" i="1" s="1"/>
  <c r="G111" i="1"/>
  <c r="H111" i="1"/>
  <c r="I111" i="1"/>
  <c r="E112" i="1"/>
  <c r="C112" i="1" s="1"/>
  <c r="G112" i="1"/>
  <c r="H112" i="1"/>
  <c r="I112" i="1"/>
  <c r="E113" i="1"/>
  <c r="C113" i="1" s="1"/>
  <c r="G113" i="1"/>
  <c r="H113" i="1"/>
  <c r="I113" i="1"/>
  <c r="E114" i="1"/>
  <c r="C114" i="1" s="1"/>
  <c r="G114" i="1"/>
  <c r="H114" i="1"/>
  <c r="I114" i="1"/>
  <c r="E115" i="1"/>
  <c r="C115" i="1" s="1"/>
  <c r="G115" i="1"/>
  <c r="H115" i="1"/>
  <c r="I115" i="1"/>
  <c r="E116" i="1"/>
  <c r="C116" i="1" s="1"/>
  <c r="G116" i="1"/>
  <c r="H116" i="1"/>
  <c r="I116" i="1"/>
  <c r="E117" i="1"/>
  <c r="C117" i="1" s="1"/>
  <c r="G117" i="1"/>
  <c r="H117" i="1"/>
  <c r="I117" i="1"/>
  <c r="E118" i="1"/>
  <c r="C118" i="1" s="1"/>
  <c r="G118" i="1"/>
  <c r="H118" i="1"/>
  <c r="I118" i="1"/>
  <c r="E119" i="1"/>
  <c r="C119" i="1" s="1"/>
  <c r="G119" i="1"/>
  <c r="H119" i="1"/>
  <c r="I119" i="1"/>
  <c r="E120" i="1"/>
  <c r="C120" i="1" s="1"/>
  <c r="G120" i="1"/>
  <c r="H120" i="1"/>
  <c r="I120" i="1"/>
  <c r="E121" i="1"/>
  <c r="C121" i="1" s="1"/>
  <c r="G121" i="1"/>
  <c r="H121" i="1"/>
  <c r="I121" i="1"/>
  <c r="E82" i="1"/>
  <c r="C82" i="1" s="1"/>
  <c r="G82" i="1"/>
  <c r="H82" i="1"/>
  <c r="I82" i="1"/>
  <c r="E83" i="1"/>
  <c r="C83" i="1" s="1"/>
  <c r="G83" i="1"/>
  <c r="H83" i="1"/>
  <c r="I83" i="1"/>
  <c r="E84" i="1"/>
  <c r="C84" i="1" s="1"/>
  <c r="G84" i="1"/>
  <c r="H84" i="1"/>
  <c r="I84" i="1"/>
  <c r="E85" i="1"/>
  <c r="C85" i="1" s="1"/>
  <c r="G85" i="1"/>
  <c r="H85" i="1"/>
  <c r="I85" i="1"/>
  <c r="E86" i="1"/>
  <c r="C86" i="1" s="1"/>
  <c r="G86" i="1"/>
  <c r="H86" i="1"/>
  <c r="I86" i="1"/>
  <c r="E87" i="1"/>
  <c r="C87" i="1" s="1"/>
  <c r="G87" i="1"/>
  <c r="H87" i="1"/>
  <c r="I87" i="1"/>
  <c r="E88" i="1"/>
  <c r="C88" i="1" s="1"/>
  <c r="G88" i="1"/>
  <c r="H88" i="1"/>
  <c r="I88" i="1"/>
  <c r="E89" i="1"/>
  <c r="C89" i="1" s="1"/>
  <c r="G89" i="1"/>
  <c r="H89" i="1"/>
  <c r="I89" i="1"/>
  <c r="E90" i="1"/>
  <c r="C90" i="1" s="1"/>
  <c r="G90" i="1"/>
  <c r="H90" i="1"/>
  <c r="I90" i="1"/>
  <c r="E91" i="1"/>
  <c r="C91" i="1" s="1"/>
  <c r="G91" i="1"/>
  <c r="H91" i="1"/>
  <c r="I91" i="1"/>
  <c r="E92" i="1"/>
  <c r="C92" i="1" s="1"/>
  <c r="G92" i="1"/>
  <c r="H92" i="1"/>
  <c r="I92" i="1"/>
  <c r="E93" i="1"/>
  <c r="C93" i="1" s="1"/>
  <c r="G93" i="1"/>
  <c r="H93" i="1"/>
  <c r="I93" i="1"/>
  <c r="E94" i="1"/>
  <c r="C94" i="1" s="1"/>
  <c r="G94" i="1"/>
  <c r="H94" i="1"/>
  <c r="I94" i="1"/>
  <c r="E95" i="1"/>
  <c r="C95" i="1" s="1"/>
  <c r="G95" i="1"/>
  <c r="H95" i="1"/>
  <c r="I95" i="1"/>
  <c r="E96" i="1"/>
  <c r="C96" i="1" s="1"/>
  <c r="G96" i="1"/>
  <c r="H96" i="1"/>
  <c r="I96" i="1"/>
  <c r="E97" i="1"/>
  <c r="C97" i="1" s="1"/>
  <c r="G97" i="1"/>
  <c r="H97" i="1"/>
  <c r="I97" i="1"/>
  <c r="E98" i="1"/>
  <c r="C98" i="1" s="1"/>
  <c r="G98" i="1"/>
  <c r="H98" i="1"/>
  <c r="I98" i="1"/>
  <c r="E99" i="1"/>
  <c r="C99" i="1" s="1"/>
  <c r="G99" i="1"/>
  <c r="H99" i="1"/>
  <c r="I99" i="1"/>
  <c r="E100" i="1"/>
  <c r="C100" i="1" s="1"/>
  <c r="G100" i="1"/>
  <c r="H100" i="1"/>
  <c r="I100" i="1"/>
  <c r="E101" i="1"/>
  <c r="C101" i="1" s="1"/>
  <c r="G101" i="1"/>
  <c r="H101" i="1"/>
  <c r="I101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E62" i="1"/>
  <c r="C62" i="1" s="1"/>
  <c r="G62" i="1"/>
  <c r="H62" i="1"/>
  <c r="E63" i="1"/>
  <c r="C63" i="1" s="1"/>
  <c r="G63" i="1"/>
  <c r="H63" i="1"/>
  <c r="E64" i="1"/>
  <c r="F64" i="1" s="1"/>
  <c r="G64" i="1"/>
  <c r="H64" i="1"/>
  <c r="E65" i="1"/>
  <c r="C65" i="1" s="1"/>
  <c r="G65" i="1"/>
  <c r="H65" i="1"/>
  <c r="E66" i="1"/>
  <c r="C66" i="1" s="1"/>
  <c r="G66" i="1"/>
  <c r="H66" i="1"/>
  <c r="E67" i="1"/>
  <c r="C67" i="1" s="1"/>
  <c r="G67" i="1"/>
  <c r="H67" i="1"/>
  <c r="E68" i="1"/>
  <c r="F68" i="1" s="1"/>
  <c r="G68" i="1"/>
  <c r="H68" i="1"/>
  <c r="E69" i="1"/>
  <c r="C69" i="1" s="1"/>
  <c r="G69" i="1"/>
  <c r="H69" i="1"/>
  <c r="E70" i="1"/>
  <c r="C70" i="1" s="1"/>
  <c r="G70" i="1"/>
  <c r="H70" i="1"/>
  <c r="E71" i="1"/>
  <c r="C71" i="1" s="1"/>
  <c r="G71" i="1"/>
  <c r="H71" i="1"/>
  <c r="E72" i="1"/>
  <c r="F72" i="1" s="1"/>
  <c r="G72" i="1"/>
  <c r="H72" i="1"/>
  <c r="E73" i="1"/>
  <c r="C73" i="1" s="1"/>
  <c r="G73" i="1"/>
  <c r="H73" i="1"/>
  <c r="E74" i="1"/>
  <c r="C74" i="1" s="1"/>
  <c r="G74" i="1"/>
  <c r="H74" i="1"/>
  <c r="E75" i="1"/>
  <c r="C75" i="1" s="1"/>
  <c r="G75" i="1"/>
  <c r="H75" i="1"/>
  <c r="E76" i="1"/>
  <c r="F76" i="1" s="1"/>
  <c r="G76" i="1"/>
  <c r="H76" i="1"/>
  <c r="E77" i="1"/>
  <c r="C77" i="1" s="1"/>
  <c r="G77" i="1"/>
  <c r="H77" i="1"/>
  <c r="E78" i="1"/>
  <c r="C78" i="1" s="1"/>
  <c r="G78" i="1"/>
  <c r="H78" i="1"/>
  <c r="E79" i="1"/>
  <c r="C79" i="1" s="1"/>
  <c r="G79" i="1"/>
  <c r="H79" i="1"/>
  <c r="E80" i="1"/>
  <c r="F80" i="1" s="1"/>
  <c r="G80" i="1"/>
  <c r="H80" i="1"/>
  <c r="E81" i="1"/>
  <c r="F81" i="1" s="1"/>
  <c r="G81" i="1"/>
  <c r="H81" i="1"/>
  <c r="E42" i="1"/>
  <c r="C42" i="1" s="1"/>
  <c r="G42" i="1"/>
  <c r="H42" i="1"/>
  <c r="E43" i="1"/>
  <c r="C43" i="1" s="1"/>
  <c r="G43" i="1"/>
  <c r="H43" i="1"/>
  <c r="E44" i="1"/>
  <c r="F44" i="1" s="1"/>
  <c r="G44" i="1"/>
  <c r="H44" i="1"/>
  <c r="E45" i="1"/>
  <c r="C45" i="1" s="1"/>
  <c r="G45" i="1"/>
  <c r="H45" i="1"/>
  <c r="E46" i="1"/>
  <c r="C46" i="1" s="1"/>
  <c r="G46" i="1"/>
  <c r="H46" i="1"/>
  <c r="E47" i="1"/>
  <c r="C47" i="1" s="1"/>
  <c r="G47" i="1"/>
  <c r="H47" i="1"/>
  <c r="E48" i="1"/>
  <c r="F48" i="1" s="1"/>
  <c r="G48" i="1"/>
  <c r="H48" i="1"/>
  <c r="E49" i="1"/>
  <c r="C49" i="1" s="1"/>
  <c r="G49" i="1"/>
  <c r="H49" i="1"/>
  <c r="E50" i="1"/>
  <c r="F50" i="1" s="1"/>
  <c r="G50" i="1"/>
  <c r="H50" i="1"/>
  <c r="E51" i="1"/>
  <c r="C51" i="1" s="1"/>
  <c r="G51" i="1"/>
  <c r="H51" i="1"/>
  <c r="E52" i="1"/>
  <c r="C52" i="1" s="1"/>
  <c r="G52" i="1"/>
  <c r="H52" i="1"/>
  <c r="E53" i="1"/>
  <c r="C53" i="1" s="1"/>
  <c r="G53" i="1"/>
  <c r="H53" i="1"/>
  <c r="E54" i="1"/>
  <c r="C54" i="1" s="1"/>
  <c r="G54" i="1"/>
  <c r="H54" i="1"/>
  <c r="E55" i="1"/>
  <c r="C55" i="1" s="1"/>
  <c r="G55" i="1"/>
  <c r="H55" i="1"/>
  <c r="E56" i="1"/>
  <c r="F56" i="1" s="1"/>
  <c r="G56" i="1"/>
  <c r="H56" i="1"/>
  <c r="E57" i="1"/>
  <c r="C57" i="1" s="1"/>
  <c r="G57" i="1"/>
  <c r="H57" i="1"/>
  <c r="E58" i="1"/>
  <c r="C58" i="1" s="1"/>
  <c r="G58" i="1"/>
  <c r="H58" i="1"/>
  <c r="E59" i="1"/>
  <c r="C59" i="1" s="1"/>
  <c r="G59" i="1"/>
  <c r="H59" i="1"/>
  <c r="E60" i="1"/>
  <c r="F60" i="1" s="1"/>
  <c r="G60" i="1"/>
  <c r="H60" i="1"/>
  <c r="E61" i="1"/>
  <c r="F61" i="1" s="1"/>
  <c r="G61" i="1"/>
  <c r="H61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E22" i="1"/>
  <c r="C22" i="1" s="1"/>
  <c r="E23" i="1"/>
  <c r="C23" i="1" s="1"/>
  <c r="E24" i="1"/>
  <c r="C24" i="1" s="1"/>
  <c r="E25" i="1"/>
  <c r="C25" i="1" s="1"/>
  <c r="E26" i="1"/>
  <c r="C26" i="1" s="1"/>
  <c r="E27" i="1"/>
  <c r="C27" i="1" s="1"/>
  <c r="E28" i="1"/>
  <c r="C28" i="1" s="1"/>
  <c r="E29" i="1"/>
  <c r="C29" i="1" s="1"/>
  <c r="E30" i="1"/>
  <c r="C30" i="1" s="1"/>
  <c r="E31" i="1"/>
  <c r="C31" i="1" s="1"/>
  <c r="E32" i="1"/>
  <c r="C32" i="1" s="1"/>
  <c r="E33" i="1"/>
  <c r="C33" i="1" s="1"/>
  <c r="E34" i="1"/>
  <c r="C34" i="1" s="1"/>
  <c r="E35" i="1"/>
  <c r="C35" i="1" s="1"/>
  <c r="E36" i="1"/>
  <c r="C36" i="1" s="1"/>
  <c r="E37" i="1"/>
  <c r="F37" i="1" s="1"/>
  <c r="E38" i="1"/>
  <c r="C38" i="1" s="1"/>
  <c r="E39" i="1"/>
  <c r="C39" i="1" s="1"/>
  <c r="E40" i="1"/>
  <c r="C40" i="1" s="1"/>
  <c r="E41" i="1"/>
  <c r="C41" i="1" s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E3" i="1"/>
  <c r="C3" i="1" s="1"/>
  <c r="E4" i="1"/>
  <c r="F4" i="1" s="1"/>
  <c r="E5" i="1"/>
  <c r="C5" i="1" s="1"/>
  <c r="E6" i="1"/>
  <c r="C6" i="1" s="1"/>
  <c r="E7" i="1"/>
  <c r="F7" i="1" s="1"/>
  <c r="E8" i="1"/>
  <c r="C8" i="1" s="1"/>
  <c r="E9" i="1"/>
  <c r="F9" i="1" s="1"/>
  <c r="E10" i="1"/>
  <c r="C10" i="1" s="1"/>
  <c r="E11" i="1"/>
  <c r="C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" i="1"/>
  <c r="F2" i="1" s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11" i="1"/>
  <c r="H11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22" i="1"/>
  <c r="H22" i="1"/>
  <c r="G23" i="1"/>
  <c r="H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I42" i="1"/>
  <c r="I43" i="1"/>
  <c r="I44" i="1"/>
  <c r="I45" i="1"/>
  <c r="I46" i="1"/>
  <c r="I47" i="1"/>
  <c r="I122" i="1"/>
  <c r="I123" i="1"/>
  <c r="I124" i="1"/>
  <c r="I125" i="1"/>
  <c r="I126" i="1"/>
  <c r="I127" i="1"/>
  <c r="I128" i="1"/>
  <c r="I129" i="1"/>
  <c r="I130" i="1"/>
  <c r="I131" i="1"/>
  <c r="I2" i="1"/>
  <c r="H2" i="1"/>
  <c r="G2" i="1"/>
  <c r="F321" i="1" l="1"/>
  <c r="F319" i="1"/>
  <c r="F317" i="1"/>
  <c r="F315" i="1"/>
  <c r="F313" i="1"/>
  <c r="F311" i="1"/>
  <c r="F309" i="1"/>
  <c r="F307" i="1"/>
  <c r="F305" i="1"/>
  <c r="F303" i="1"/>
  <c r="F301" i="1"/>
  <c r="F299" i="1"/>
  <c r="F297" i="1"/>
  <c r="F295" i="1"/>
  <c r="F293" i="1"/>
  <c r="F291" i="1"/>
  <c r="F289" i="1"/>
  <c r="F287" i="1"/>
  <c r="F285" i="1"/>
  <c r="F283" i="1"/>
  <c r="F281" i="1"/>
  <c r="F279" i="1"/>
  <c r="F277" i="1"/>
  <c r="F275" i="1"/>
  <c r="F273" i="1"/>
  <c r="F271" i="1"/>
  <c r="F269" i="1"/>
  <c r="F267" i="1"/>
  <c r="F265" i="1"/>
  <c r="F263" i="1"/>
  <c r="F261" i="1"/>
  <c r="F259" i="1"/>
  <c r="F257" i="1"/>
  <c r="F255" i="1"/>
  <c r="F253" i="1"/>
  <c r="F251" i="1"/>
  <c r="F249" i="1"/>
  <c r="F247" i="1"/>
  <c r="F245" i="1"/>
  <c r="F243" i="1"/>
  <c r="F320" i="1"/>
  <c r="F318" i="1"/>
  <c r="F316" i="1"/>
  <c r="F314" i="1"/>
  <c r="F312" i="1"/>
  <c r="F310" i="1"/>
  <c r="F308" i="1"/>
  <c r="F306" i="1"/>
  <c r="F304" i="1"/>
  <c r="F302" i="1"/>
  <c r="F300" i="1"/>
  <c r="F298" i="1"/>
  <c r="F296" i="1"/>
  <c r="F294" i="1"/>
  <c r="F292" i="1"/>
  <c r="F290" i="1"/>
  <c r="F288" i="1"/>
  <c r="F286" i="1"/>
  <c r="F284" i="1"/>
  <c r="F282" i="1"/>
  <c r="F280" i="1"/>
  <c r="F278" i="1"/>
  <c r="F276" i="1"/>
  <c r="F274" i="1"/>
  <c r="F272" i="1"/>
  <c r="F270" i="1"/>
  <c r="F268" i="1"/>
  <c r="F266" i="1"/>
  <c r="F264" i="1"/>
  <c r="F262" i="1"/>
  <c r="F260" i="1"/>
  <c r="F258" i="1"/>
  <c r="F256" i="1"/>
  <c r="F254" i="1"/>
  <c r="F252" i="1"/>
  <c r="F250" i="1"/>
  <c r="F248" i="1"/>
  <c r="F246" i="1"/>
  <c r="F244" i="1"/>
  <c r="F242" i="1"/>
  <c r="F241" i="1"/>
  <c r="F239" i="1"/>
  <c r="F237" i="1"/>
  <c r="F235" i="1"/>
  <c r="F233" i="1"/>
  <c r="F231" i="1"/>
  <c r="F229" i="1"/>
  <c r="F227" i="1"/>
  <c r="F225" i="1"/>
  <c r="F223" i="1"/>
  <c r="F240" i="1"/>
  <c r="F238" i="1"/>
  <c r="F236" i="1"/>
  <c r="F234" i="1"/>
  <c r="F232" i="1"/>
  <c r="F230" i="1"/>
  <c r="F228" i="1"/>
  <c r="F226" i="1"/>
  <c r="F224" i="1"/>
  <c r="F222" i="1"/>
  <c r="F221" i="1"/>
  <c r="F219" i="1"/>
  <c r="F217" i="1"/>
  <c r="F215" i="1"/>
  <c r="F213" i="1"/>
  <c r="F211" i="1"/>
  <c r="F209" i="1"/>
  <c r="F207" i="1"/>
  <c r="F205" i="1"/>
  <c r="F203" i="1"/>
  <c r="F220" i="1"/>
  <c r="F218" i="1"/>
  <c r="F216" i="1"/>
  <c r="F214" i="1"/>
  <c r="F212" i="1"/>
  <c r="F210" i="1"/>
  <c r="F208" i="1"/>
  <c r="F206" i="1"/>
  <c r="F204" i="1"/>
  <c r="F202" i="1"/>
  <c r="F185" i="1"/>
  <c r="F195" i="1"/>
  <c r="F187" i="1"/>
  <c r="F197" i="1"/>
  <c r="F189" i="1"/>
  <c r="F199" i="1"/>
  <c r="F191" i="1"/>
  <c r="F183" i="1"/>
  <c r="F201" i="1"/>
  <c r="F193" i="1"/>
  <c r="F200" i="1"/>
  <c r="F198" i="1"/>
  <c r="F196" i="1"/>
  <c r="F194" i="1"/>
  <c r="F192" i="1"/>
  <c r="F190" i="1"/>
  <c r="F188" i="1"/>
  <c r="F186" i="1"/>
  <c r="F184" i="1"/>
  <c r="F182" i="1"/>
  <c r="F181" i="1"/>
  <c r="F179" i="1"/>
  <c r="F177" i="1"/>
  <c r="F175" i="1"/>
  <c r="F173" i="1"/>
  <c r="F171" i="1"/>
  <c r="F169" i="1"/>
  <c r="F167" i="1"/>
  <c r="F165" i="1"/>
  <c r="F163" i="1"/>
  <c r="F180" i="1"/>
  <c r="F178" i="1"/>
  <c r="F176" i="1"/>
  <c r="F174" i="1"/>
  <c r="F172" i="1"/>
  <c r="F170" i="1"/>
  <c r="F168" i="1"/>
  <c r="F166" i="1"/>
  <c r="F164" i="1"/>
  <c r="F162" i="1"/>
  <c r="F135" i="1"/>
  <c r="F133" i="1"/>
  <c r="F161" i="1"/>
  <c r="F159" i="1"/>
  <c r="F157" i="1"/>
  <c r="F155" i="1"/>
  <c r="F153" i="1"/>
  <c r="F151" i="1"/>
  <c r="F149" i="1"/>
  <c r="F147" i="1"/>
  <c r="F145" i="1"/>
  <c r="F143" i="1"/>
  <c r="F141" i="1"/>
  <c r="F139" i="1"/>
  <c r="F137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C124" i="1"/>
  <c r="F126" i="1"/>
  <c r="F131" i="1"/>
  <c r="C129" i="1"/>
  <c r="F128" i="1"/>
  <c r="F123" i="1"/>
  <c r="F130" i="1"/>
  <c r="F125" i="1"/>
  <c r="F127" i="1"/>
  <c r="F122" i="1"/>
  <c r="F121" i="1"/>
  <c r="F119" i="1"/>
  <c r="F117" i="1"/>
  <c r="F115" i="1"/>
  <c r="F113" i="1"/>
  <c r="F111" i="1"/>
  <c r="F109" i="1"/>
  <c r="F107" i="1"/>
  <c r="F105" i="1"/>
  <c r="F103" i="1"/>
  <c r="F120" i="1"/>
  <c r="F118" i="1"/>
  <c r="F116" i="1"/>
  <c r="F114" i="1"/>
  <c r="F112" i="1"/>
  <c r="F110" i="1"/>
  <c r="F108" i="1"/>
  <c r="F106" i="1"/>
  <c r="F104" i="1"/>
  <c r="F102" i="1"/>
  <c r="F101" i="1"/>
  <c r="F99" i="1"/>
  <c r="F97" i="1"/>
  <c r="F95" i="1"/>
  <c r="F93" i="1"/>
  <c r="F91" i="1"/>
  <c r="F89" i="1"/>
  <c r="F87" i="1"/>
  <c r="F85" i="1"/>
  <c r="F83" i="1"/>
  <c r="F100" i="1"/>
  <c r="F98" i="1"/>
  <c r="F96" i="1"/>
  <c r="F94" i="1"/>
  <c r="F92" i="1"/>
  <c r="F90" i="1"/>
  <c r="F88" i="1"/>
  <c r="F86" i="1"/>
  <c r="F84" i="1"/>
  <c r="F82" i="1"/>
  <c r="C80" i="1"/>
  <c r="C72" i="1"/>
  <c r="C81" i="1"/>
  <c r="F70" i="1"/>
  <c r="F69" i="1"/>
  <c r="F66" i="1"/>
  <c r="F78" i="1"/>
  <c r="F74" i="1"/>
  <c r="F71" i="1"/>
  <c r="C68" i="1"/>
  <c r="C64" i="1"/>
  <c r="F73" i="1"/>
  <c r="C76" i="1"/>
  <c r="F75" i="1"/>
  <c r="F63" i="1"/>
  <c r="F77" i="1"/>
  <c r="F65" i="1"/>
  <c r="F79" i="1"/>
  <c r="F67" i="1"/>
  <c r="F62" i="1"/>
  <c r="F49" i="1"/>
  <c r="F52" i="1"/>
  <c r="C50" i="1"/>
  <c r="F51" i="1"/>
  <c r="F53" i="1"/>
  <c r="C48" i="1"/>
  <c r="C60" i="1"/>
  <c r="C61" i="1"/>
  <c r="F58" i="1"/>
  <c r="C56" i="1"/>
  <c r="F46" i="1"/>
  <c r="C44" i="1"/>
  <c r="F55" i="1"/>
  <c r="F43" i="1"/>
  <c r="F57" i="1"/>
  <c r="F45" i="1"/>
  <c r="F59" i="1"/>
  <c r="F47" i="1"/>
  <c r="F54" i="1"/>
  <c r="F42" i="1"/>
  <c r="C37" i="1"/>
  <c r="F33" i="1"/>
  <c r="F39" i="1"/>
  <c r="F35" i="1"/>
  <c r="F41" i="1"/>
  <c r="F40" i="1"/>
  <c r="F38" i="1"/>
  <c r="F36" i="1"/>
  <c r="F34" i="1"/>
  <c r="C20" i="1"/>
  <c r="C15" i="1"/>
  <c r="C4" i="1"/>
  <c r="C16" i="1"/>
  <c r="C13" i="1"/>
  <c r="C12" i="1"/>
  <c r="C14" i="1"/>
  <c r="C21" i="1"/>
  <c r="C9" i="1"/>
  <c r="C19" i="1"/>
  <c r="C7" i="1"/>
  <c r="C18" i="1"/>
  <c r="C17" i="1"/>
  <c r="F11" i="1"/>
  <c r="F10" i="1"/>
  <c r="F8" i="1"/>
  <c r="F6" i="1"/>
  <c r="F5" i="1"/>
  <c r="F3" i="1"/>
  <c r="C2" i="1"/>
  <c r="F22" i="1"/>
  <c r="F30" i="1"/>
  <c r="F26" i="1"/>
  <c r="F29" i="1"/>
  <c r="F25" i="1"/>
  <c r="F32" i="1"/>
  <c r="F28" i="1"/>
  <c r="F24" i="1"/>
  <c r="F31" i="1"/>
  <c r="F27" i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An identifier you use to refer to this booking. Not required, but will be useful if you want to import payments against it later.</t>
        </r>
      </text>
    </comment>
  </commentList>
</comments>
</file>

<file path=xl/sharedStrings.xml><?xml version="1.0" encoding="utf-8"?>
<sst xmlns="http://schemas.openxmlformats.org/spreadsheetml/2006/main" count="5037" uniqueCount="525">
  <si>
    <t>FirstName</t>
  </si>
  <si>
    <t>LastName</t>
  </si>
  <si>
    <t>EmailAddress</t>
  </si>
  <si>
    <t>Adults</t>
  </si>
  <si>
    <t>Children</t>
  </si>
  <si>
    <t>Pets</t>
  </si>
  <si>
    <t>John</t>
  </si>
  <si>
    <t>Jane</t>
  </si>
  <si>
    <t>Doe</t>
  </si>
  <si>
    <t>Smith</t>
  </si>
  <si>
    <t>Sam</t>
  </si>
  <si>
    <t>Watson</t>
  </si>
  <si>
    <t>BookedDate</t>
  </si>
  <si>
    <t>CellPhone</t>
  </si>
  <si>
    <t>HomePhone</t>
  </si>
  <si>
    <t>ArrivalDate</t>
  </si>
  <si>
    <t>DepartureDate</t>
  </si>
  <si>
    <t>555-555-1212</t>
  </si>
  <si>
    <t>WorkPhone</t>
  </si>
  <si>
    <t>City</t>
  </si>
  <si>
    <t>Country</t>
  </si>
  <si>
    <t>Street2</t>
  </si>
  <si>
    <t>StateOrProvince</t>
  </si>
  <si>
    <t>PostalCode</t>
  </si>
  <si>
    <t>ListingSite</t>
  </si>
  <si>
    <t>Airbnb</t>
  </si>
  <si>
    <t>Street1</t>
  </si>
  <si>
    <t>123 Main St.</t>
  </si>
  <si>
    <t>101 Jackson Ave.</t>
  </si>
  <si>
    <t>N46 Berlioa Mirc.</t>
  </si>
  <si>
    <t>Dublin</t>
  </si>
  <si>
    <t>N00 89</t>
  </si>
  <si>
    <t>Ireland</t>
  </si>
  <si>
    <t>Worchester</t>
  </si>
  <si>
    <t>New York</t>
  </si>
  <si>
    <t>Apt 46A</t>
  </si>
  <si>
    <t>#300</t>
  </si>
  <si>
    <t>Miami</t>
  </si>
  <si>
    <t>Florida</t>
  </si>
  <si>
    <t>NY</t>
  </si>
  <si>
    <t>USA</t>
  </si>
  <si>
    <t>United States</t>
  </si>
  <si>
    <t>CheckOutTime</t>
  </si>
  <si>
    <t>CheckInTime</t>
  </si>
  <si>
    <t>Standard</t>
  </si>
  <si>
    <t>Notes</t>
  </si>
  <si>
    <t>Wedding anniversary</t>
  </si>
  <si>
    <t>First time visit to the United States, wanted dining tips</t>
  </si>
  <si>
    <t>RentTotal</t>
  </si>
  <si>
    <t>SurchargeTotal</t>
  </si>
  <si>
    <t>StateTaxTotal</t>
  </si>
  <si>
    <t>LocalTaxTotal</t>
  </si>
  <si>
    <t>Total</t>
  </si>
  <si>
    <t>Your Booking Id</t>
  </si>
  <si>
    <t>DiscountTotal</t>
  </si>
  <si>
    <t>GuestFee</t>
  </si>
  <si>
    <t>HostFee</t>
  </si>
  <si>
    <t>CanceledDate</t>
  </si>
  <si>
    <t>Terrance</t>
  </si>
  <si>
    <t>Shark</t>
  </si>
  <si>
    <t>Dilbert</t>
  </si>
  <si>
    <t>Adams</t>
  </si>
  <si>
    <t>Scott</t>
  </si>
  <si>
    <t>Simmons</t>
  </si>
  <si>
    <t>Jake</t>
  </si>
  <si>
    <t>Jarbel</t>
  </si>
  <si>
    <t>Garry</t>
  </si>
  <si>
    <t>Guber</t>
  </si>
  <si>
    <t>Luke</t>
  </si>
  <si>
    <t>Darious</t>
  </si>
  <si>
    <t>Isaac</t>
  </si>
  <si>
    <t>Howard</t>
  </si>
  <si>
    <t>Emmett</t>
  </si>
  <si>
    <t>Hildreth</t>
  </si>
  <si>
    <t>Bruce</t>
  </si>
  <si>
    <t>Goltry</t>
  </si>
  <si>
    <t>Grant</t>
  </si>
  <si>
    <t>Colligan</t>
  </si>
  <si>
    <t>Brian</t>
  </si>
  <si>
    <t>McClevey</t>
  </si>
  <si>
    <t>Cole</t>
  </si>
  <si>
    <t>Leo</t>
  </si>
  <si>
    <t>Arradazo</t>
  </si>
  <si>
    <t>Marco</t>
  </si>
  <si>
    <t>De Los Reyes</t>
  </si>
  <si>
    <t>Monk</t>
  </si>
  <si>
    <t>Murphies</t>
  </si>
  <si>
    <t>Travis</t>
  </si>
  <si>
    <t>Collars</t>
  </si>
  <si>
    <t>Shane</t>
  </si>
  <si>
    <t>Morris</t>
  </si>
  <si>
    <t>Cally</t>
  </si>
  <si>
    <t>Conway</t>
  </si>
  <si>
    <t>Bill</t>
  </si>
  <si>
    <t>O'Chauncey</t>
  </si>
  <si>
    <t>Matthew</t>
  </si>
  <si>
    <t>Johnson</t>
  </si>
  <si>
    <t>Mathison</t>
  </si>
  <si>
    <t>Berny</t>
  </si>
  <si>
    <t>Bear</t>
  </si>
  <si>
    <t>Karen</t>
  </si>
  <si>
    <t>Bronberg</t>
  </si>
  <si>
    <t>Daniel</t>
  </si>
  <si>
    <t>Vise</t>
  </si>
  <si>
    <t>Miller</t>
  </si>
  <si>
    <t>Susan</t>
  </si>
  <si>
    <t>Flowers</t>
  </si>
  <si>
    <t>Mike</t>
  </si>
  <si>
    <t>Cardwell</t>
  </si>
  <si>
    <t>Jennifer</t>
  </si>
  <si>
    <t>Corritone</t>
  </si>
  <si>
    <t>Little</t>
  </si>
  <si>
    <t>Ursula</t>
  </si>
  <si>
    <t>William</t>
  </si>
  <si>
    <t>Ahlers</t>
  </si>
  <si>
    <t>124 Main St.</t>
  </si>
  <si>
    <t>102 Jackson Ave.</t>
  </si>
  <si>
    <t>#301</t>
  </si>
  <si>
    <t>N00 90</t>
  </si>
  <si>
    <t>125 Main St.</t>
  </si>
  <si>
    <t>103 Jackson Ave.</t>
  </si>
  <si>
    <t>#302</t>
  </si>
  <si>
    <t>N00 91</t>
  </si>
  <si>
    <t>126 Main St.</t>
  </si>
  <si>
    <t>104 Jackson Ave.</t>
  </si>
  <si>
    <t>#303</t>
  </si>
  <si>
    <t>127 Main St.</t>
  </si>
  <si>
    <t>105 Jackson Ave.</t>
  </si>
  <si>
    <t>#304</t>
  </si>
  <si>
    <t>128 Main St.</t>
  </si>
  <si>
    <t>106 Jackson Ave.</t>
  </si>
  <si>
    <t>#305</t>
  </si>
  <si>
    <t>129 Main St.</t>
  </si>
  <si>
    <t>107 Jackson Ave.</t>
  </si>
  <si>
    <t>#306</t>
  </si>
  <si>
    <t>130 Main St.</t>
  </si>
  <si>
    <t>108 Jackson Ave.</t>
  </si>
  <si>
    <t>#307</t>
  </si>
  <si>
    <t>131 Main St.</t>
  </si>
  <si>
    <t>109 Jackson Ave.</t>
  </si>
  <si>
    <t>#308</t>
  </si>
  <si>
    <t>132 Main St.</t>
  </si>
  <si>
    <t>110 Jackson Ave.</t>
  </si>
  <si>
    <t>#309</t>
  </si>
  <si>
    <t>133 Main St.</t>
  </si>
  <si>
    <t>111 Jackson Ave.</t>
  </si>
  <si>
    <t>#310</t>
  </si>
  <si>
    <t>Bear Bluff</t>
  </si>
  <si>
    <t>Bear Meadows</t>
  </si>
  <si>
    <t>Bear Valley</t>
  </si>
  <si>
    <t>Bear Timbers</t>
  </si>
  <si>
    <t>91797</t>
  </si>
  <si>
    <t>11991</t>
  </si>
  <si>
    <t>Beach Bum</t>
  </si>
  <si>
    <t>Beach Bungalow</t>
  </si>
  <si>
    <t>Bear Corner</t>
  </si>
  <si>
    <t>Bear Den</t>
  </si>
  <si>
    <t>Bear River</t>
  </si>
  <si>
    <t>Cave Crawler's Delight</t>
  </si>
  <si>
    <t>Cave Cubby A</t>
  </si>
  <si>
    <t>Cave Cubby B</t>
  </si>
  <si>
    <t>Eagle's Landing</t>
  </si>
  <si>
    <t>Eagle's Nest</t>
  </si>
  <si>
    <t>Eagle's Overlook</t>
  </si>
  <si>
    <t>Paradise Point</t>
  </si>
  <si>
    <t>IMPORTED-BB-1</t>
  </si>
  <si>
    <t>IMPORTED-BB-2</t>
  </si>
  <si>
    <t>IMPORTED-BB-3</t>
  </si>
  <si>
    <t>IMPORTED-BB-4</t>
  </si>
  <si>
    <t>IMPORTED-BB-5</t>
  </si>
  <si>
    <t>IMPORTED-BB-6</t>
  </si>
  <si>
    <t>IMPORTED-BB-7</t>
  </si>
  <si>
    <t>IMPORTED-BB-8</t>
  </si>
  <si>
    <t>IMPORTED-BB-9</t>
  </si>
  <si>
    <t>IMPORTED-BB-10</t>
  </si>
  <si>
    <t>IMPORTED-BB-11</t>
  </si>
  <si>
    <t>IMPORTED-BB-12</t>
  </si>
  <si>
    <t>IMPORTED-BB-13</t>
  </si>
  <si>
    <t>IMPORTED-BB-14</t>
  </si>
  <si>
    <t>IMPORTED-BB-15</t>
  </si>
  <si>
    <t>IMPORTED-BB-16</t>
  </si>
  <si>
    <t>IMPORTED-BB-17</t>
  </si>
  <si>
    <t>IMPORTED-BB-18</t>
  </si>
  <si>
    <t>IMPORTED-BB-19</t>
  </si>
  <si>
    <t>IMPORTED-BB-20</t>
  </si>
  <si>
    <t>IMPORTED-BC-1</t>
  </si>
  <si>
    <t>IMPORTED-BC-2</t>
  </si>
  <si>
    <t>IMPORTED-BC-3</t>
  </si>
  <si>
    <t>IMPORTED-BC-4</t>
  </si>
  <si>
    <t>IMPORTED-BC-5</t>
  </si>
  <si>
    <t>IMPORTED-BC-6</t>
  </si>
  <si>
    <t>IMPORTED-BC-7</t>
  </si>
  <si>
    <t>IMPORTED-BC-8</t>
  </si>
  <si>
    <t>IMPORTED-BC-9</t>
  </si>
  <si>
    <t>IMPORTED-BC-10</t>
  </si>
  <si>
    <t>IMPORTED-BC-11</t>
  </si>
  <si>
    <t>IMPORTED-BC-12</t>
  </si>
  <si>
    <t>IMPORTED-BC-13</t>
  </si>
  <si>
    <t>IMPORTED-BC-14</t>
  </si>
  <si>
    <t>IMPORTED-BC-15</t>
  </si>
  <si>
    <t>IMPORTED-BC-16</t>
  </si>
  <si>
    <t>IMPORTED-BC-17</t>
  </si>
  <si>
    <t>IMPORTED-BC-18</t>
  </si>
  <si>
    <t>IMPORTED-BC-19</t>
  </si>
  <si>
    <t>IMPORTED-BC-20</t>
  </si>
  <si>
    <t>IMPORTED-BD-1</t>
  </si>
  <si>
    <t>IMPORTED-BD-2</t>
  </si>
  <si>
    <t>IMPORTED-BD-3</t>
  </si>
  <si>
    <t>IMPORTED-BD-4</t>
  </si>
  <si>
    <t>IMPORTED-BD-5</t>
  </si>
  <si>
    <t>IMPORTED-BD-6</t>
  </si>
  <si>
    <t>IMPORTED-BD-7</t>
  </si>
  <si>
    <t>IMPORTED-BD-8</t>
  </si>
  <si>
    <t>IMPORTED-BD-9</t>
  </si>
  <si>
    <t>IMPORTED-BD-10</t>
  </si>
  <si>
    <t>IMPORTED-BD-11</t>
  </si>
  <si>
    <t>IMPORTED-BD-12</t>
  </si>
  <si>
    <t>IMPORTED-BD-13</t>
  </si>
  <si>
    <t>IMPORTED-BD-14</t>
  </si>
  <si>
    <t>IMPORTED-BD-15</t>
  </si>
  <si>
    <t>IMPORTED-BD-16</t>
  </si>
  <si>
    <t>IMPORTED-BD-17</t>
  </si>
  <si>
    <t>IMPORTED-BD-18</t>
  </si>
  <si>
    <t>IMPORTED-BD-19</t>
  </si>
  <si>
    <t>IMPORTED-BD-20</t>
  </si>
  <si>
    <t>IMPORTED-BM-1</t>
  </si>
  <si>
    <t>IMPORTED-BM-2</t>
  </si>
  <si>
    <t>IMPORTED-BM-3</t>
  </si>
  <si>
    <t>IMPORTED-BM-4</t>
  </si>
  <si>
    <t>IMPORTED-BM-5</t>
  </si>
  <si>
    <t>IMPORTED-BM-6</t>
  </si>
  <si>
    <t>IMPORTED-BM-7</t>
  </si>
  <si>
    <t>IMPORTED-BM-8</t>
  </si>
  <si>
    <t>IMPORTED-BM-9</t>
  </si>
  <si>
    <t>IMPORTED-BM-10</t>
  </si>
  <si>
    <t>IMPORTED-BM-11</t>
  </si>
  <si>
    <t>IMPORTED-BM-12</t>
  </si>
  <si>
    <t>IMPORTED-BM-13</t>
  </si>
  <si>
    <t>IMPORTED-BM-14</t>
  </si>
  <si>
    <t>IMPORTED-BM-15</t>
  </si>
  <si>
    <t>IMPORTED-BM-16</t>
  </si>
  <si>
    <t>IMPORTED-BM-17</t>
  </si>
  <si>
    <t>IMPORTED-BM-18</t>
  </si>
  <si>
    <t>IMPORTED-BM-19</t>
  </si>
  <si>
    <t>IMPORTED-BM-20</t>
  </si>
  <si>
    <t>IMPORTED-BR-1</t>
  </si>
  <si>
    <t>IMPORTED-BR-2</t>
  </si>
  <si>
    <t>IMPORTED-BR-3</t>
  </si>
  <si>
    <t>IMPORTED-BR-4</t>
  </si>
  <si>
    <t>IMPORTED-BR-5</t>
  </si>
  <si>
    <t>IMPORTED-BR-6</t>
  </si>
  <si>
    <t>IMPORTED-BR-7</t>
  </si>
  <si>
    <t>IMPORTED-BR-8</t>
  </si>
  <si>
    <t>IMPORTED-BR-9</t>
  </si>
  <si>
    <t>IMPORTED-BR-10</t>
  </si>
  <si>
    <t>IMPORTED-BR-11</t>
  </si>
  <si>
    <t>IMPORTED-BR-12</t>
  </si>
  <si>
    <t>IMPORTED-BR-13</t>
  </si>
  <si>
    <t>IMPORTED-BR-14</t>
  </si>
  <si>
    <t>IMPORTED-BR-15</t>
  </si>
  <si>
    <t>IMPORTED-BR-16</t>
  </si>
  <si>
    <t>IMPORTED-BR-17</t>
  </si>
  <si>
    <t>IMPORTED-BR-18</t>
  </si>
  <si>
    <t>IMPORTED-BR-19</t>
  </si>
  <si>
    <t>IMPORTED-BR-20</t>
  </si>
  <si>
    <t>IMPORTED-BV-1</t>
  </si>
  <si>
    <t>IMPORTED-BV-2</t>
  </si>
  <si>
    <t>IMPORTED-BV-3</t>
  </si>
  <si>
    <t>IMPORTED-BV-4</t>
  </si>
  <si>
    <t>IMPORTED-BV-5</t>
  </si>
  <si>
    <t>IMPORTED-BV-6</t>
  </si>
  <si>
    <t>IMPORTED-BV-7</t>
  </si>
  <si>
    <t>IMPORTED-BV-8</t>
  </si>
  <si>
    <t>IMPORTED-BV-9</t>
  </si>
  <si>
    <t>IMPORTED-BV-10</t>
  </si>
  <si>
    <t>IMPORTED-BV-11</t>
  </si>
  <si>
    <t>IMPORTED-BV-12</t>
  </si>
  <si>
    <t>IMPORTED-BV-13</t>
  </si>
  <si>
    <t>IMPORTED-BV-14</t>
  </si>
  <si>
    <t>IMPORTED-BV-15</t>
  </si>
  <si>
    <t>IMPORTED-BV-16</t>
  </si>
  <si>
    <t>IMPORTED-BV-17</t>
  </si>
  <si>
    <t>IMPORTED-BV-18</t>
  </si>
  <si>
    <t>IMPORTED-BV-19</t>
  </si>
  <si>
    <t>IMPORTED-BV-20</t>
  </si>
  <si>
    <t>IMPORTED-BT-1</t>
  </si>
  <si>
    <t>IMPORTED-BT-2</t>
  </si>
  <si>
    <t>IMPORTED-BT-3</t>
  </si>
  <si>
    <t>IMPORTED-BT-4</t>
  </si>
  <si>
    <t>IMPORTED-BT-5</t>
  </si>
  <si>
    <t>IMPORTED-BT-6</t>
  </si>
  <si>
    <t>IMPORTED-BT-7</t>
  </si>
  <si>
    <t>IMPORTED-BT-8</t>
  </si>
  <si>
    <t>IMPORTED-BT-9</t>
  </si>
  <si>
    <t>IMPORTED-BT-10</t>
  </si>
  <si>
    <t>IMPORTED-BT-11</t>
  </si>
  <si>
    <t>IMPORTED-BT-12</t>
  </si>
  <si>
    <t>IMPORTED-BT-13</t>
  </si>
  <si>
    <t>IMPORTED-BT-14</t>
  </si>
  <si>
    <t>IMPORTED-BT-15</t>
  </si>
  <si>
    <t>IMPORTED-BT-16</t>
  </si>
  <si>
    <t>IMPORTED-BT-17</t>
  </si>
  <si>
    <t>IMPORTED-BT-18</t>
  </si>
  <si>
    <t>IMPORTED-BT-19</t>
  </si>
  <si>
    <t>IMPORTED-BT-20</t>
  </si>
  <si>
    <t>IMPORTED-BBUM-1</t>
  </si>
  <si>
    <t>IMPORTED-BBUM-2</t>
  </si>
  <si>
    <t>IMPORTED-BBUM-3</t>
  </si>
  <si>
    <t>IMPORTED-BBUM-4</t>
  </si>
  <si>
    <t>IMPORTED-BBUM-5</t>
  </si>
  <si>
    <t>IMPORTED-BBUM-6</t>
  </si>
  <si>
    <t>IMPORTED-BBUM-7</t>
  </si>
  <si>
    <t>IMPORTED-BBUM-8</t>
  </si>
  <si>
    <t>IMPORTED-BBUM-9</t>
  </si>
  <si>
    <t>IMPORTED-BBUM-10</t>
  </si>
  <si>
    <t>IMPORTED-BBUM-11</t>
  </si>
  <si>
    <t>IMPORTED-BBUM-12</t>
  </si>
  <si>
    <t>IMPORTED-BBUM-13</t>
  </si>
  <si>
    <t>IMPORTED-BBUM-14</t>
  </si>
  <si>
    <t>IMPORTED-BBUM-15</t>
  </si>
  <si>
    <t>IMPORTED-BBUM-16</t>
  </si>
  <si>
    <t>IMPORTED-BBUM-17</t>
  </si>
  <si>
    <t>IMPORTED-BBUM-18</t>
  </si>
  <si>
    <t>IMPORTED-BBUM-19</t>
  </si>
  <si>
    <t>IMPORTED-BBUM-20</t>
  </si>
  <si>
    <t>IMPORTED-BBUNG-1</t>
  </si>
  <si>
    <t>IMPORTED-BBUNG-2</t>
  </si>
  <si>
    <t>IMPORTED-BBUNG-3</t>
  </si>
  <si>
    <t>IMPORTED-BBUNG-4</t>
  </si>
  <si>
    <t>IMPORTED-BBUNG-5</t>
  </si>
  <si>
    <t>IMPORTED-BBUNG-6</t>
  </si>
  <si>
    <t>IMPORTED-BBUNG-7</t>
  </si>
  <si>
    <t>IMPORTED-BBUNG-8</t>
  </si>
  <si>
    <t>IMPORTED-BBUNG-9</t>
  </si>
  <si>
    <t>IMPORTED-BBUNG-10</t>
  </si>
  <si>
    <t>IMPORTED-BBUNG-11</t>
  </si>
  <si>
    <t>IMPORTED-BBUNG-12</t>
  </si>
  <si>
    <t>IMPORTED-BBUNG-13</t>
  </si>
  <si>
    <t>IMPORTED-BBUNG-14</t>
  </si>
  <si>
    <t>IMPORTED-BBUNG-15</t>
  </si>
  <si>
    <t>IMPORTED-BBUNG-16</t>
  </si>
  <si>
    <t>IMPORTED-BBUNG-17</t>
  </si>
  <si>
    <t>IMPORTED-BBUNG-18</t>
  </si>
  <si>
    <t>IMPORTED-BBUNG-19</t>
  </si>
  <si>
    <t>IMPORTED-BBUNG-20</t>
  </si>
  <si>
    <t>IMPORTED-CCD-1</t>
  </si>
  <si>
    <t>IMPORTED-CCD-2</t>
  </si>
  <si>
    <t>IMPORTED-CCD-3</t>
  </si>
  <si>
    <t>IMPORTED-CCD-4</t>
  </si>
  <si>
    <t>IMPORTED-CCD-5</t>
  </si>
  <si>
    <t>IMPORTED-CCD-6</t>
  </si>
  <si>
    <t>IMPORTED-CCD-7</t>
  </si>
  <si>
    <t>IMPORTED-CCD-8</t>
  </si>
  <si>
    <t>IMPORTED-CCD-9</t>
  </si>
  <si>
    <t>IMPORTED-CCD-10</t>
  </si>
  <si>
    <t>IMPORTED-CCD-11</t>
  </si>
  <si>
    <t>IMPORTED-CCD-12</t>
  </si>
  <si>
    <t>IMPORTED-CCD-13</t>
  </si>
  <si>
    <t>IMPORTED-CCD-14</t>
  </si>
  <si>
    <t>IMPORTED-CCD-15</t>
  </si>
  <si>
    <t>IMPORTED-CCD-16</t>
  </si>
  <si>
    <t>IMPORTED-CCD-17</t>
  </si>
  <si>
    <t>IMPORTED-CCD-18</t>
  </si>
  <si>
    <t>IMPORTED-CCD-19</t>
  </si>
  <si>
    <t>IMPORTED-CCD-20</t>
  </si>
  <si>
    <t>IMPORTED-CCA-1</t>
  </si>
  <si>
    <t>IMPORTED-CCA-2</t>
  </si>
  <si>
    <t>IMPORTED-CCA-3</t>
  </si>
  <si>
    <t>IMPORTED-CCA-4</t>
  </si>
  <si>
    <t>IMPORTED-CCA-5</t>
  </si>
  <si>
    <t>IMPORTED-CCA-6</t>
  </si>
  <si>
    <t>IMPORTED-CCA-7</t>
  </si>
  <si>
    <t>IMPORTED-CCA-8</t>
  </si>
  <si>
    <t>IMPORTED-CCA-9</t>
  </si>
  <si>
    <t>IMPORTED-CCA-10</t>
  </si>
  <si>
    <t>IMPORTED-CCA-11</t>
  </si>
  <si>
    <t>IMPORTED-CCA-12</t>
  </si>
  <si>
    <t>IMPORTED-CCA-13</t>
  </si>
  <si>
    <t>IMPORTED-CCA-14</t>
  </si>
  <si>
    <t>IMPORTED-CCA-15</t>
  </si>
  <si>
    <t>IMPORTED-CCA-16</t>
  </si>
  <si>
    <t>IMPORTED-CCA-17</t>
  </si>
  <si>
    <t>IMPORTED-CCA-18</t>
  </si>
  <si>
    <t>IMPORTED-CCA-19</t>
  </si>
  <si>
    <t>IMPORTED-CCA-20</t>
  </si>
  <si>
    <t>IMPORTED-CCB-1</t>
  </si>
  <si>
    <t>IMPORTED-CCB-2</t>
  </si>
  <si>
    <t>IMPORTED-CCB-3</t>
  </si>
  <si>
    <t>IMPORTED-CCB-4</t>
  </si>
  <si>
    <t>IMPORTED-CCB-5</t>
  </si>
  <si>
    <t>IMPORTED-CCB-6</t>
  </si>
  <si>
    <t>IMPORTED-CCB-7</t>
  </si>
  <si>
    <t>IMPORTED-CCB-8</t>
  </si>
  <si>
    <t>IMPORTED-CCB-9</t>
  </si>
  <si>
    <t>IMPORTED-CCB-10</t>
  </si>
  <si>
    <t>IMPORTED-CCB-11</t>
  </si>
  <si>
    <t>IMPORTED-CCB-12</t>
  </si>
  <si>
    <t>IMPORTED-CCB-13</t>
  </si>
  <si>
    <t>IMPORTED-CCB-14</t>
  </si>
  <si>
    <t>IMPORTED-CCB-15</t>
  </si>
  <si>
    <t>IMPORTED-CCB-16</t>
  </si>
  <si>
    <t>IMPORTED-CCB-17</t>
  </si>
  <si>
    <t>IMPORTED-CCB-18</t>
  </si>
  <si>
    <t>IMPORTED-CCB-19</t>
  </si>
  <si>
    <t>IMPORTED-CCB-20</t>
  </si>
  <si>
    <t>IMPORTED-EL-1</t>
  </si>
  <si>
    <t>IMPORTED-EL-2</t>
  </si>
  <si>
    <t>IMPORTED-EL-3</t>
  </si>
  <si>
    <t>IMPORTED-EL-4</t>
  </si>
  <si>
    <t>IMPORTED-EL-5</t>
  </si>
  <si>
    <t>IMPORTED-EL-6</t>
  </si>
  <si>
    <t>IMPORTED-EL-7</t>
  </si>
  <si>
    <t>IMPORTED-EL-8</t>
  </si>
  <si>
    <t>IMPORTED-EL-9</t>
  </si>
  <si>
    <t>IMPORTED-EL-10</t>
  </si>
  <si>
    <t>IMPORTED-EL-11</t>
  </si>
  <si>
    <t>IMPORTED-EL-12</t>
  </si>
  <si>
    <t>IMPORTED-EL-13</t>
  </si>
  <si>
    <t>IMPORTED-EL-14</t>
  </si>
  <si>
    <t>IMPORTED-EL-15</t>
  </si>
  <si>
    <t>IMPORTED-EL-16</t>
  </si>
  <si>
    <t>IMPORTED-EL-17</t>
  </si>
  <si>
    <t>IMPORTED-EL-18</t>
  </si>
  <si>
    <t>IMPORTED-EL-19</t>
  </si>
  <si>
    <t>IMPORTED-EL-20</t>
  </si>
  <si>
    <t>IMPORTED-EN-1</t>
  </si>
  <si>
    <t>IMPORTED-EN-2</t>
  </si>
  <si>
    <t>IMPORTED-EN-3</t>
  </si>
  <si>
    <t>IMPORTED-EN-4</t>
  </si>
  <si>
    <t>IMPORTED-EN-5</t>
  </si>
  <si>
    <t>IMPORTED-EN-6</t>
  </si>
  <si>
    <t>IMPORTED-EN-7</t>
  </si>
  <si>
    <t>IMPORTED-EN-8</t>
  </si>
  <si>
    <t>IMPORTED-EN-9</t>
  </si>
  <si>
    <t>IMPORTED-EN-10</t>
  </si>
  <si>
    <t>IMPORTED-EN-11</t>
  </si>
  <si>
    <t>IMPORTED-EN-12</t>
  </si>
  <si>
    <t>IMPORTED-EN-13</t>
  </si>
  <si>
    <t>IMPORTED-EN-14</t>
  </si>
  <si>
    <t>IMPORTED-EN-15</t>
  </si>
  <si>
    <t>IMPORTED-EN-16</t>
  </si>
  <si>
    <t>IMPORTED-EN-17</t>
  </si>
  <si>
    <t>IMPORTED-EN-18</t>
  </si>
  <si>
    <t>IMPORTED-EN-19</t>
  </si>
  <si>
    <t>IMPORTED-EN-20</t>
  </si>
  <si>
    <t>IMPORTED-EO-1</t>
  </si>
  <si>
    <t>IMPORTED-EO-2</t>
  </si>
  <si>
    <t>IMPORTED-EO-3</t>
  </si>
  <si>
    <t>IMPORTED-EO-4</t>
  </si>
  <si>
    <t>IMPORTED-EO-5</t>
  </si>
  <si>
    <t>IMPORTED-EO-6</t>
  </si>
  <si>
    <t>IMPORTED-EO-7</t>
  </si>
  <si>
    <t>IMPORTED-EO-8</t>
  </si>
  <si>
    <t>IMPORTED-EO-9</t>
  </si>
  <si>
    <t>IMPORTED-EO-10</t>
  </si>
  <si>
    <t>IMPORTED-EO-11</t>
  </si>
  <si>
    <t>IMPORTED-EO-12</t>
  </si>
  <si>
    <t>IMPORTED-EO-13</t>
  </si>
  <si>
    <t>IMPORTED-EO-14</t>
  </si>
  <si>
    <t>IMPORTED-EO-15</t>
  </si>
  <si>
    <t>IMPORTED-EO-16</t>
  </si>
  <si>
    <t>IMPORTED-EO-17</t>
  </si>
  <si>
    <t>IMPORTED-EO-18</t>
  </si>
  <si>
    <t>IMPORTED-EO-19</t>
  </si>
  <si>
    <t>IMPORTED-EO-20</t>
  </si>
  <si>
    <t>IMPORTED-PP-1</t>
  </si>
  <si>
    <t>IMPORTED-PP-2</t>
  </si>
  <si>
    <t>IMPORTED-PP-3</t>
  </si>
  <si>
    <t>IMPORTED-PP-4</t>
  </si>
  <si>
    <t>IMPORTED-PP-5</t>
  </si>
  <si>
    <t>IMPORTED-PP-6</t>
  </si>
  <si>
    <t>IMPORTED-PP-7</t>
  </si>
  <si>
    <t>IMPORTED-PP-8</t>
  </si>
  <si>
    <t>IMPORTED-PP-9</t>
  </si>
  <si>
    <t>IMPORTED-PP-10</t>
  </si>
  <si>
    <t>IMPORTED-PP-11</t>
  </si>
  <si>
    <t>IMPORTED-PP-12</t>
  </si>
  <si>
    <t>IMPORTED-PP-13</t>
  </si>
  <si>
    <t>IMPORTED-PP-14</t>
  </si>
  <si>
    <t>IMPORTED-PP-15</t>
  </si>
  <si>
    <t>IMPORTED-PP-16</t>
  </si>
  <si>
    <t>IMPORTED-PP-17</t>
  </si>
  <si>
    <t>IMPORTED-PP-18</t>
  </si>
  <si>
    <t>IMPORTED-PP-19</t>
  </si>
  <si>
    <t>IMPORTED-PP-20</t>
  </si>
  <si>
    <t>Vrbo</t>
  </si>
  <si>
    <t>PlatformEmailAddress</t>
  </si>
  <si>
    <t>Tags</t>
  </si>
  <si>
    <t>CheckInEndTime</t>
  </si>
  <si>
    <t>OwnerRez Property</t>
  </si>
  <si>
    <t>masterjane@ownerreztest.com</t>
  </si>
  <si>
    <t>jsmith1234@ownerreztest.com</t>
  </si>
  <si>
    <t>jane-zx62qln0klhl099x@ownerreztest.com</t>
  </si>
  <si>
    <t>sam.watson@ownerreztest.com</t>
  </si>
  <si>
    <t>Terrance.Shark@ownerreztest.com</t>
  </si>
  <si>
    <t>Dilbert.Adams@ownerreztest.com</t>
  </si>
  <si>
    <t>Scott.Simmons@ownerreztest.com</t>
  </si>
  <si>
    <t>Jake.Jarbel@ownerreztest.com</t>
  </si>
  <si>
    <t>Garry.Guber@ownerreztest.com</t>
  </si>
  <si>
    <t>Luke.Darious@ownerreztest.com</t>
  </si>
  <si>
    <t>Isaac.Howard@ownerreztest.com</t>
  </si>
  <si>
    <t>isaa34sdf@ownerreztest.com</t>
  </si>
  <si>
    <t>Emmett.Hildreth@ownerreztest.com</t>
  </si>
  <si>
    <t>Bruce.Goltry@ownerreztest.com</t>
  </si>
  <si>
    <t>Grant.Colligan@ownerreztest.com</t>
  </si>
  <si>
    <t>Brian.McClevey@ownerreztest.com</t>
  </si>
  <si>
    <t>Cole.Howard@ownerreztest.com</t>
  </si>
  <si>
    <t>Leo.Arradazo@ownerreztest.com</t>
  </si>
  <si>
    <t>Marco.DeLosReyes@ownerreztest.com</t>
  </si>
  <si>
    <t>Monk.Murphies@ownerreztest.com</t>
  </si>
  <si>
    <t>Travis.Collars@ownerreztest.com</t>
  </si>
  <si>
    <t>Shane.Morris@ownerreztest.com</t>
  </si>
  <si>
    <t>Cally.Conway@ownerreztest.com</t>
  </si>
  <si>
    <t>Bill.O'Chauncey@ownerreztest.com</t>
  </si>
  <si>
    <t>Matthew.Johnson@ownerreztest.com</t>
  </si>
  <si>
    <t>John.Mathison@ownerreztest.com</t>
  </si>
  <si>
    <t>Berny.Bear@ownerreztest.com</t>
  </si>
  <si>
    <t>Karen.Bronberg@ownerreztest.com</t>
  </si>
  <si>
    <t>Daniel.Vise@ownerreztest.com</t>
  </si>
  <si>
    <t>Karen.Miller@ownerreztest.com</t>
  </si>
  <si>
    <t>Susan.Flowers@ownerreztest.com</t>
  </si>
  <si>
    <t>Mike.Cardwell@ownerreztest.com</t>
  </si>
  <si>
    <t>Jennifer.Corritone@ownerreztest.com</t>
  </si>
  <si>
    <t>Ursula.Little@ownerreztest.com</t>
  </si>
  <si>
    <t>William.Ahlers@ownerreztest.com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</si>
</sst>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5" formatCode="[$-409]h:mm\ AM/PM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rgb="FFD9D9D9"/>
      </patternFill>
    </fill>
    <fill>
      <patternFill patternType="solid">
        <fgColor rgb="FFD9D9D9"/>
        <bgColor rgb="FFF2DCDB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2" fillId="34" borderId="0" applyBorder="0" applyProtection="0"/>
  </cellStyleXfs>
  <cellXfs count="23">
    <xf numFmtId="0" fontId="0" fillId="0" borderId="0" xfId="0"/>
    <xf numFmtId="0" fontId="18" fillId="33" borderId="10" xfId="0" applyFont="1" applyFill="1" applyBorder="1"/>
    <xf numFmtId="49" fontId="18" fillId="33" borderId="10" xfId="0" applyNumberFormat="1" applyFont="1" applyFill="1" applyBorder="1"/>
    <xf numFmtId="49" fontId="0" fillId="0" borderId="0" xfId="0" applyNumberFormat="1"/>
    <xf numFmtId="2" fontId="18" fillId="33" borderId="10" xfId="0" applyNumberFormat="1" applyFont="1" applyFill="1" applyBorder="1"/>
    <xf numFmtId="2" fontId="0" fillId="0" borderId="0" xfId="0" applyNumberFormat="1"/>
    <xf numFmtId="0" fontId="1" fillId="14" borderId="0" xfId="23" applyAlignment="1"/>
    <xf numFmtId="14" fontId="1" fillId="14" borderId="0" xfId="23" applyNumberFormat="1" applyAlignment="1"/>
    <xf numFmtId="49" fontId="1" fillId="14" borderId="0" xfId="23" applyNumberFormat="1" applyAlignment="1"/>
    <xf numFmtId="164" fontId="1" fillId="14" borderId="0" xfId="23" applyNumberFormat="1" applyAlignment="1"/>
    <xf numFmtId="165" fontId="18" fillId="33" borderId="10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16" fillId="14" borderId="10" xfId="23" applyFont="1" applyBorder="1" applyAlignment="1"/>
    <xf numFmtId="164" fontId="16" fillId="14" borderId="10" xfId="23" applyNumberFormat="1" applyFont="1" applyBorder="1" applyAlignment="1"/>
    <xf numFmtId="14" fontId="16" fillId="14" borderId="10" xfId="23" applyNumberFormat="1" applyFont="1" applyBorder="1" applyAlignment="1"/>
    <xf numFmtId="49" fontId="16" fillId="14" borderId="10" xfId="23" applyNumberFormat="1" applyFont="1" applyBorder="1" applyAlignment="1"/>
    <xf numFmtId="49" fontId="1" fillId="0" borderId="0" xfId="23" applyNumberFormat="1" applyFill="1"/>
    <xf numFmtId="49" fontId="1" fillId="0" borderId="0" xfId="23" applyNumberFormat="1" applyFill="1" applyAlignment="1"/>
    <xf numFmtId="49" fontId="16" fillId="33" borderId="10" xfId="23" applyNumberFormat="1" applyFont="1" applyFill="1" applyBorder="1" applyAlignment="1"/>
    <xf numFmtId="14" fontId="18" fillId="33" borderId="10" xfId="0" applyNumberFormat="1" applyFont="1" applyFill="1" applyBorder="1"/>
    <xf numFmtId="14" fontId="1" fillId="0" borderId="0" xfId="23" applyNumberFormat="1" applyFill="1" applyAlignment="1"/>
    <xf numFmtId="165" fontId="22" fillId="0" borderId="0" xfId="42" applyNumberFormat="1" applyAlignment="1">
      <alignment horizontal="left"/>
    </xf>
    <xf numFmtId="165" fontId="23" fillId="35" borderId="10" xfId="42" applyNumberFormat="1" applyFont="1" applyFill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20% - Accent2" xfId="43" xr:uid="{76892605-58ED-4900-87DD-DD04D8A9D02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7F402E8-E56A-46B8-8137-294CD19D43E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3"/>
  <sheetViews>
    <sheetView tabSelected="1" topLeftCell="H1" workbookViewId="0">
      <pane ySplit="1" topLeftCell="A300" activePane="bottomLeft" state="frozen"/>
      <selection activeCell="B1" sqref="B1"/>
      <selection pane="bottomLeft" activeCell="T2" sqref="T2:U321"/>
    </sheetView>
  </sheetViews>
  <sheetFormatPr baseColWidth="10" defaultColWidth="9.1640625" defaultRowHeight="15" x14ac:dyDescent="0.2"/>
  <cols>
    <col min="1" max="1" width="21" style="3" customWidth="1"/>
    <col min="2" max="2" width="20.6640625" style="6" bestFit="1" customWidth="1"/>
    <col min="3" max="3" width="17.5" style="9" customWidth="1"/>
    <col min="4" max="4" width="17.5" style="20" customWidth="1"/>
    <col min="5" max="5" width="12.1640625" style="7" customWidth="1"/>
    <col min="6" max="6" width="14.6640625" style="7" customWidth="1"/>
    <col min="7" max="7" width="8.83203125" style="6" customWidth="1"/>
    <col min="8" max="8" width="10.33203125" style="6" customWidth="1"/>
    <col min="9" max="9" width="7.1640625" customWidth="1"/>
    <col min="10" max="10" width="12" style="5" customWidth="1"/>
    <col min="11" max="12" width="15.6640625" style="5" customWidth="1"/>
    <col min="13" max="13" width="14.6640625" style="5" customWidth="1"/>
    <col min="14" max="14" width="14.5" style="5" customWidth="1"/>
    <col min="15" max="15" width="10.5" style="5" customWidth="1"/>
    <col min="16" max="16" width="8.33203125" style="5" bestFit="1" customWidth="1"/>
    <col min="17" max="17" width="9.5" style="5" bestFit="1" customWidth="1"/>
    <col min="18" max="18" width="12.33203125" style="8" customWidth="1"/>
    <col min="19" max="19" width="11.6640625" style="8" customWidth="1"/>
    <col min="20" max="20" width="30.1640625" style="17" bestFit="1" customWidth="1"/>
    <col min="21" max="21" width="38.83203125" style="17" bestFit="1" customWidth="1"/>
    <col min="22" max="22" width="14" style="3" customWidth="1"/>
    <col min="23" max="23" width="14.1640625" style="3" customWidth="1"/>
    <col min="24" max="24" width="13.5" style="3" customWidth="1"/>
    <col min="25" max="25" width="20.6640625" style="3" customWidth="1"/>
    <col min="26" max="26" width="10.5" style="3" customWidth="1"/>
    <col min="27" max="27" width="12" style="3" customWidth="1"/>
    <col min="28" max="28" width="16.5" style="3" customWidth="1"/>
    <col min="29" max="29" width="12.33203125" style="3" customWidth="1"/>
    <col min="30" max="30" width="13.6640625" style="3" customWidth="1"/>
    <col min="31" max="31" width="14.6640625" style="3" customWidth="1"/>
    <col min="32" max="33" width="12.83203125" style="11" customWidth="1"/>
    <col min="34" max="34" width="14.1640625" style="11" bestFit="1" customWidth="1"/>
    <col min="35" max="35" width="64.33203125" customWidth="1"/>
    <col min="36" max="36" width="21.83203125" customWidth="1"/>
  </cols>
  <sheetData>
    <row r="1" spans="1:36" s="1" customFormat="1" x14ac:dyDescent="0.2">
      <c r="A1" s="2" t="s">
        <v>53</v>
      </c>
      <c r="B1" s="12" t="s">
        <v>489</v>
      </c>
      <c r="C1" s="13" t="s">
        <v>12</v>
      </c>
      <c r="D1" s="19" t="s">
        <v>57</v>
      </c>
      <c r="E1" s="14" t="s">
        <v>15</v>
      </c>
      <c r="F1" s="14" t="s">
        <v>16</v>
      </c>
      <c r="G1" s="12" t="s">
        <v>3</v>
      </c>
      <c r="H1" s="12" t="s">
        <v>4</v>
      </c>
      <c r="I1" s="1" t="s">
        <v>5</v>
      </c>
      <c r="J1" s="4" t="s">
        <v>48</v>
      </c>
      <c r="K1" s="4" t="s">
        <v>49</v>
      </c>
      <c r="L1" s="4" t="s">
        <v>54</v>
      </c>
      <c r="M1" s="4" t="s">
        <v>50</v>
      </c>
      <c r="N1" s="4" t="s">
        <v>51</v>
      </c>
      <c r="O1" s="4" t="s">
        <v>52</v>
      </c>
      <c r="P1" s="4" t="s">
        <v>56</v>
      </c>
      <c r="Q1" s="4" t="s">
        <v>55</v>
      </c>
      <c r="R1" s="15" t="s">
        <v>0</v>
      </c>
      <c r="S1" s="15" t="s">
        <v>1</v>
      </c>
      <c r="T1" s="18" t="s">
        <v>2</v>
      </c>
      <c r="U1" s="18" t="s">
        <v>486</v>
      </c>
      <c r="V1" s="2" t="s">
        <v>13</v>
      </c>
      <c r="W1" s="2" t="s">
        <v>14</v>
      </c>
      <c r="X1" s="2" t="s">
        <v>18</v>
      </c>
      <c r="Y1" s="2" t="s">
        <v>26</v>
      </c>
      <c r="Z1" s="2" t="s">
        <v>21</v>
      </c>
      <c r="AA1" s="2" t="s">
        <v>19</v>
      </c>
      <c r="AB1" s="2" t="s">
        <v>22</v>
      </c>
      <c r="AC1" s="2" t="s">
        <v>23</v>
      </c>
      <c r="AD1" s="2" t="s">
        <v>20</v>
      </c>
      <c r="AE1" s="2" t="s">
        <v>24</v>
      </c>
      <c r="AF1" s="10" t="s">
        <v>43</v>
      </c>
      <c r="AG1" s="22" t="s">
        <v>488</v>
      </c>
      <c r="AH1" s="10" t="s">
        <v>42</v>
      </c>
      <c r="AI1" s="1" t="s">
        <v>45</v>
      </c>
      <c r="AJ1" s="1" t="s">
        <v>487</v>
      </c>
    </row>
    <row r="2" spans="1:36" x14ac:dyDescent="0.2">
      <c r="A2" s="3" t="s">
        <v>165</v>
      </c>
      <c r="B2" s="6" t="s">
        <v>147</v>
      </c>
      <c r="C2" s="9">
        <f ca="1">$E2-(RANDBETWEEN(14,90))</f>
        <v>45794</v>
      </c>
      <c r="E2" s="7">
        <f ca="1">IF(VALUE(RIGHT($A2,LEN($A2) - MIN(SEARCH({0,1,2,3,4,5,6,7,8,9}, $A2&amp;"0123456789")) +1))&lt;11,TODAY()-(MOD(ROW(),10)*7),TODAY()+((MOD(ROW(),10)+1)*7))</f>
        <v>45853</v>
      </c>
      <c r="F2" s="7">
        <f ca="1">$E2+(RANDBETWEEN(2,6))</f>
        <v>45858</v>
      </c>
      <c r="G2" s="6">
        <f ca="1">RANDBETWEEN(1,6)</f>
        <v>1</v>
      </c>
      <c r="H2" s="6">
        <f ca="1">RANDBETWEEN(0,5)</f>
        <v>3</v>
      </c>
      <c r="I2">
        <f ca="1">RANDBETWEEN(0,2)</f>
        <v>0</v>
      </c>
      <c r="J2" s="5">
        <v>750</v>
      </c>
      <c r="K2" s="5">
        <v>0</v>
      </c>
      <c r="L2" s="5">
        <v>0</v>
      </c>
      <c r="M2" s="5">
        <v>35</v>
      </c>
      <c r="N2" s="5">
        <v>30</v>
      </c>
      <c r="O2" s="5">
        <v>815</v>
      </c>
      <c r="R2" s="8" t="s">
        <v>7</v>
      </c>
      <c r="S2" s="8" t="s">
        <v>8</v>
      </c>
      <c r="T2" t="s">
        <v>490</v>
      </c>
      <c r="U2"/>
      <c r="V2" s="3" t="s">
        <v>17</v>
      </c>
      <c r="W2" s="3" t="s">
        <v>17</v>
      </c>
      <c r="Y2" s="3" t="s">
        <v>27</v>
      </c>
      <c r="Z2" s="3" t="s">
        <v>35</v>
      </c>
      <c r="AA2" s="3" t="s">
        <v>34</v>
      </c>
      <c r="AB2" s="3" t="s">
        <v>39</v>
      </c>
      <c r="AC2" s="3">
        <v>11021</v>
      </c>
      <c r="AD2" s="3" t="s">
        <v>40</v>
      </c>
      <c r="AE2" s="3" t="s">
        <v>25</v>
      </c>
      <c r="AF2" s="11" t="s">
        <v>44</v>
      </c>
      <c r="AG2" s="21" t="s">
        <v>44</v>
      </c>
      <c r="AH2" s="11">
        <v>0.5</v>
      </c>
      <c r="AI2" s="3" t="s">
        <v>46</v>
      </c>
    </row>
    <row r="3" spans="1:36" x14ac:dyDescent="0.2">
      <c r="A3" s="3" t="s">
        <v>166</v>
      </c>
      <c r="B3" s="6" t="s">
        <v>147</v>
      </c>
      <c r="C3" s="9">
        <f t="shared" ref="C3:C21" ca="1" si="0">$E3-(RANDBETWEEN(14,90))</f>
        <v>45798</v>
      </c>
      <c r="E3" s="7">
        <f ca="1">IF(VALUE(RIGHT($A3,LEN($A3) - MIN(SEARCH({0,1,2,3,4,5,6,7,8,9}, $A3&amp;"0123456789")) +1))&lt;11,TODAY()-(MOD(ROW(),10)*7),TODAY()+((MOD(ROW(),10)+1)*7))</f>
        <v>45846</v>
      </c>
      <c r="F3" s="7">
        <f t="shared" ref="F3:F21" ca="1" si="1">$E3+(RANDBETWEEN(2,6))</f>
        <v>45848</v>
      </c>
      <c r="G3" s="6">
        <f t="shared" ref="G3:G132" ca="1" si="2">RANDBETWEEN(1,6)</f>
        <v>3</v>
      </c>
      <c r="H3" s="6">
        <f t="shared" ref="H3:H132" ca="1" si="3">RANDBETWEEN(0,5)</f>
        <v>1</v>
      </c>
      <c r="I3">
        <f t="shared" ref="I3:I23" ca="1" si="4">RANDBETWEEN(0,2)</f>
        <v>0</v>
      </c>
      <c r="J3" s="5">
        <v>1125</v>
      </c>
      <c r="K3" s="5">
        <v>50</v>
      </c>
      <c r="L3" s="5">
        <v>0</v>
      </c>
      <c r="M3" s="5">
        <v>55</v>
      </c>
      <c r="N3" s="5">
        <v>25</v>
      </c>
      <c r="O3" s="5">
        <v>1255</v>
      </c>
      <c r="R3" s="8" t="s">
        <v>6</v>
      </c>
      <c r="S3" s="8" t="s">
        <v>9</v>
      </c>
      <c r="T3" t="s">
        <v>491</v>
      </c>
      <c r="U3" t="s">
        <v>492</v>
      </c>
      <c r="V3" s="3" t="s">
        <v>17</v>
      </c>
      <c r="X3" s="3" t="s">
        <v>17</v>
      </c>
      <c r="Y3" s="3" t="s">
        <v>28</v>
      </c>
      <c r="AA3" s="3" t="s">
        <v>37</v>
      </c>
      <c r="AB3" s="3" t="s">
        <v>38</v>
      </c>
      <c r="AC3" s="3">
        <v>31215</v>
      </c>
      <c r="AD3" s="3" t="s">
        <v>41</v>
      </c>
      <c r="AE3" s="3" t="s">
        <v>485</v>
      </c>
      <c r="AF3" s="11" t="s">
        <v>44</v>
      </c>
      <c r="AG3" s="21" t="s">
        <v>44</v>
      </c>
      <c r="AH3" s="11" t="s">
        <v>44</v>
      </c>
    </row>
    <row r="4" spans="1:36" x14ac:dyDescent="0.2">
      <c r="A4" s="3" t="s">
        <v>167</v>
      </c>
      <c r="B4" s="6" t="s">
        <v>147</v>
      </c>
      <c r="C4" s="9">
        <f t="shared" ca="1" si="0"/>
        <v>45792</v>
      </c>
      <c r="E4" s="7">
        <f ca="1">IF(VALUE(RIGHT($A4,LEN($A4) - MIN(SEARCH({0,1,2,3,4,5,6,7,8,9}, $A4&amp;"0123456789")) +1))&lt;11,TODAY()-(MOD(ROW(),10)*7),TODAY()+((MOD(ROW(),10)+1)*7))</f>
        <v>45839</v>
      </c>
      <c r="F4" s="7">
        <f t="shared" ca="1" si="1"/>
        <v>45845</v>
      </c>
      <c r="G4" s="6">
        <f t="shared" ca="1" si="2"/>
        <v>1</v>
      </c>
      <c r="H4" s="6">
        <f t="shared" ca="1" si="3"/>
        <v>4</v>
      </c>
      <c r="I4">
        <f t="shared" ca="1" si="4"/>
        <v>2</v>
      </c>
      <c r="J4" s="5">
        <v>390</v>
      </c>
      <c r="K4" s="5">
        <v>125</v>
      </c>
      <c r="L4" s="5">
        <v>-20</v>
      </c>
      <c r="M4" s="5">
        <v>27</v>
      </c>
      <c r="N4" s="5">
        <v>15</v>
      </c>
      <c r="O4" s="5">
        <v>537</v>
      </c>
      <c r="R4" s="8" t="s">
        <v>10</v>
      </c>
      <c r="S4" s="8" t="s">
        <v>11</v>
      </c>
      <c r="T4" t="s">
        <v>493</v>
      </c>
      <c r="U4"/>
      <c r="V4" s="3" t="s">
        <v>17</v>
      </c>
      <c r="X4" s="3" t="s">
        <v>17</v>
      </c>
      <c r="Y4" s="3" t="s">
        <v>29</v>
      </c>
      <c r="Z4" s="3" t="s">
        <v>36</v>
      </c>
      <c r="AA4" s="3" t="s">
        <v>30</v>
      </c>
      <c r="AB4" s="3" t="s">
        <v>33</v>
      </c>
      <c r="AC4" s="3" t="s">
        <v>31</v>
      </c>
      <c r="AD4" s="3" t="s">
        <v>32</v>
      </c>
      <c r="AE4" s="3" t="s">
        <v>485</v>
      </c>
      <c r="AF4" s="11">
        <v>0.54166666666666696</v>
      </c>
      <c r="AG4" s="21" t="s">
        <v>44</v>
      </c>
      <c r="AH4" s="11">
        <v>0.58333333333333304</v>
      </c>
      <c r="AI4" s="3" t="s">
        <v>47</v>
      </c>
    </row>
    <row r="5" spans="1:36" x14ac:dyDescent="0.2">
      <c r="A5" s="3" t="s">
        <v>168</v>
      </c>
      <c r="B5" s="6" t="s">
        <v>147</v>
      </c>
      <c r="C5" s="9">
        <f t="shared" ca="1" si="0"/>
        <v>45768</v>
      </c>
      <c r="E5" s="7">
        <f ca="1">IF(VALUE(RIGHT($A5,LEN($A5) - MIN(SEARCH({0,1,2,3,4,5,6,7,8,9}, $A5&amp;"0123456789")) +1))&lt;11,TODAY()-(MOD(ROW(),10)*7),TODAY()+((MOD(ROW(),10)+1)*7))</f>
        <v>45832</v>
      </c>
      <c r="F5" s="7">
        <f t="shared" ca="1" si="1"/>
        <v>45834</v>
      </c>
      <c r="G5" s="6">
        <f t="shared" ca="1" si="2"/>
        <v>5</v>
      </c>
      <c r="H5" s="6">
        <f t="shared" ca="1" si="3"/>
        <v>5</v>
      </c>
      <c r="I5">
        <f t="shared" ca="1" si="4"/>
        <v>2</v>
      </c>
      <c r="J5" s="5">
        <v>750</v>
      </c>
      <c r="K5" s="5">
        <v>0</v>
      </c>
      <c r="L5" s="5">
        <v>0</v>
      </c>
      <c r="M5" s="5">
        <v>35</v>
      </c>
      <c r="N5" s="5">
        <v>30</v>
      </c>
      <c r="O5" s="5">
        <v>815</v>
      </c>
      <c r="R5" s="8" t="s">
        <v>58</v>
      </c>
      <c r="S5" s="8" t="s">
        <v>59</v>
      </c>
      <c r="T5" t="s">
        <v>494</v>
      </c>
      <c r="U5"/>
      <c r="V5" s="3" t="s">
        <v>17</v>
      </c>
      <c r="W5" s="3" t="s">
        <v>17</v>
      </c>
      <c r="Y5" s="3" t="s">
        <v>115</v>
      </c>
      <c r="Z5" s="3" t="s">
        <v>35</v>
      </c>
      <c r="AA5" s="3" t="s">
        <v>34</v>
      </c>
      <c r="AB5" s="3" t="s">
        <v>39</v>
      </c>
      <c r="AC5" s="3">
        <v>51409</v>
      </c>
      <c r="AD5" s="3" t="s">
        <v>40</v>
      </c>
      <c r="AE5" s="3" t="s">
        <v>25</v>
      </c>
      <c r="AF5" s="11" t="s">
        <v>44</v>
      </c>
      <c r="AG5" s="21" t="s">
        <v>44</v>
      </c>
      <c r="AH5" s="11" t="s">
        <v>44</v>
      </c>
    </row>
    <row r="6" spans="1:36" x14ac:dyDescent="0.2">
      <c r="A6" s="3" t="s">
        <v>169</v>
      </c>
      <c r="B6" s="6" t="s">
        <v>147</v>
      </c>
      <c r="C6" s="9">
        <f t="shared" ca="1" si="0"/>
        <v>45765</v>
      </c>
      <c r="E6" s="7">
        <f ca="1">IF(VALUE(RIGHT($A6,LEN($A6) - MIN(SEARCH({0,1,2,3,4,5,6,7,8,9}, $A6&amp;"0123456789")) +1))&lt;11,TODAY()-(MOD(ROW(),10)*7),TODAY()+((MOD(ROW(),10)+1)*7))</f>
        <v>45825</v>
      </c>
      <c r="F6" s="7">
        <f t="shared" ca="1" si="1"/>
        <v>45828</v>
      </c>
      <c r="G6" s="6">
        <f t="shared" ca="1" si="2"/>
        <v>1</v>
      </c>
      <c r="H6" s="6">
        <f t="shared" ca="1" si="3"/>
        <v>3</v>
      </c>
      <c r="I6">
        <f t="shared" ca="1" si="4"/>
        <v>2</v>
      </c>
      <c r="J6" s="5">
        <v>1125</v>
      </c>
      <c r="K6" s="5">
        <v>50</v>
      </c>
      <c r="L6" s="5">
        <v>0</v>
      </c>
      <c r="M6" s="5">
        <v>55</v>
      </c>
      <c r="N6" s="5">
        <v>25</v>
      </c>
      <c r="O6" s="5">
        <v>1255</v>
      </c>
      <c r="R6" s="8" t="s">
        <v>60</v>
      </c>
      <c r="S6" s="8" t="s">
        <v>61</v>
      </c>
      <c r="T6" t="s">
        <v>495</v>
      </c>
      <c r="U6"/>
      <c r="V6" s="3" t="s">
        <v>17</v>
      </c>
      <c r="X6" s="3" t="s">
        <v>17</v>
      </c>
      <c r="Y6" s="3" t="s">
        <v>116</v>
      </c>
      <c r="AA6" s="3" t="s">
        <v>37</v>
      </c>
      <c r="AB6" s="3" t="s">
        <v>38</v>
      </c>
      <c r="AC6" s="3">
        <v>71603</v>
      </c>
      <c r="AD6" s="3" t="s">
        <v>41</v>
      </c>
      <c r="AE6" s="3" t="s">
        <v>485</v>
      </c>
      <c r="AF6" s="11" t="s">
        <v>44</v>
      </c>
      <c r="AG6" s="21" t="s">
        <v>44</v>
      </c>
      <c r="AH6" s="11" t="s">
        <v>44</v>
      </c>
    </row>
    <row r="7" spans="1:36" x14ac:dyDescent="0.2">
      <c r="A7" s="3" t="s">
        <v>170</v>
      </c>
      <c r="B7" s="6" t="s">
        <v>147</v>
      </c>
      <c r="C7" s="9">
        <f t="shared" ca="1" si="0"/>
        <v>45737</v>
      </c>
      <c r="E7" s="7">
        <f ca="1">IF(VALUE(RIGHT($A7,LEN($A7) - MIN(SEARCH({0,1,2,3,4,5,6,7,8,9}, $A7&amp;"0123456789")) +1))&lt;11,TODAY()-(MOD(ROW(),10)*7),TODAY()+((MOD(ROW(),10)+1)*7))</f>
        <v>45818</v>
      </c>
      <c r="F7" s="7">
        <f t="shared" ca="1" si="1"/>
        <v>45820</v>
      </c>
      <c r="G7" s="6">
        <f t="shared" ca="1" si="2"/>
        <v>4</v>
      </c>
      <c r="H7" s="6">
        <f t="shared" ca="1" si="3"/>
        <v>1</v>
      </c>
      <c r="I7">
        <f t="shared" ca="1" si="4"/>
        <v>0</v>
      </c>
      <c r="J7" s="5">
        <v>390</v>
      </c>
      <c r="K7" s="5">
        <v>125</v>
      </c>
      <c r="L7" s="5">
        <v>-20</v>
      </c>
      <c r="M7" s="5">
        <v>27</v>
      </c>
      <c r="N7" s="5">
        <v>15</v>
      </c>
      <c r="O7" s="5">
        <v>537</v>
      </c>
      <c r="R7" s="8" t="s">
        <v>62</v>
      </c>
      <c r="S7" s="8" t="s">
        <v>63</v>
      </c>
      <c r="T7" t="s">
        <v>496</v>
      </c>
      <c r="U7"/>
      <c r="V7" s="3" t="s">
        <v>17</v>
      </c>
      <c r="X7" s="3" t="s">
        <v>17</v>
      </c>
      <c r="Y7" s="3" t="s">
        <v>29</v>
      </c>
      <c r="Z7" s="3" t="s">
        <v>117</v>
      </c>
      <c r="AA7" s="3" t="s">
        <v>30</v>
      </c>
      <c r="AB7" s="3" t="s">
        <v>33</v>
      </c>
      <c r="AC7" s="3" t="s">
        <v>118</v>
      </c>
      <c r="AD7" s="3" t="s">
        <v>32</v>
      </c>
      <c r="AE7" s="3" t="s">
        <v>485</v>
      </c>
      <c r="AF7" s="11" t="s">
        <v>44</v>
      </c>
      <c r="AG7" s="21" t="s">
        <v>44</v>
      </c>
      <c r="AH7" s="11" t="s">
        <v>44</v>
      </c>
    </row>
    <row r="8" spans="1:36" x14ac:dyDescent="0.2">
      <c r="A8" s="3" t="s">
        <v>171</v>
      </c>
      <c r="B8" s="6" t="s">
        <v>147</v>
      </c>
      <c r="C8" s="9">
        <f t="shared" ca="1" si="0"/>
        <v>45750</v>
      </c>
      <c r="E8" s="7">
        <f ca="1">IF(VALUE(RIGHT($A8,LEN($A8) - MIN(SEARCH({0,1,2,3,4,5,6,7,8,9}, $A8&amp;"0123456789")) +1))&lt;11,TODAY()-(MOD(ROW(),10)*7),TODAY()+((MOD(ROW(),10)+1)*7))</f>
        <v>45811</v>
      </c>
      <c r="F8" s="7">
        <f t="shared" ca="1" si="1"/>
        <v>45814</v>
      </c>
      <c r="G8" s="6">
        <f t="shared" ca="1" si="2"/>
        <v>2</v>
      </c>
      <c r="H8" s="6">
        <f t="shared" ca="1" si="3"/>
        <v>0</v>
      </c>
      <c r="I8">
        <f t="shared" ca="1" si="4"/>
        <v>0</v>
      </c>
      <c r="J8" s="5">
        <v>750</v>
      </c>
      <c r="K8" s="5">
        <v>0</v>
      </c>
      <c r="L8" s="5">
        <v>0</v>
      </c>
      <c r="M8" s="5">
        <v>35</v>
      </c>
      <c r="N8" s="5">
        <v>30</v>
      </c>
      <c r="O8" s="5">
        <v>815</v>
      </c>
      <c r="R8" s="8" t="s">
        <v>64</v>
      </c>
      <c r="S8" s="8" t="s">
        <v>65</v>
      </c>
      <c r="T8" t="s">
        <v>497</v>
      </c>
      <c r="U8"/>
      <c r="V8" s="3" t="s">
        <v>17</v>
      </c>
      <c r="W8" s="3" t="s">
        <v>17</v>
      </c>
      <c r="Y8" s="3" t="s">
        <v>119</v>
      </c>
      <c r="Z8" s="3" t="s">
        <v>35</v>
      </c>
      <c r="AA8" s="3" t="s">
        <v>34</v>
      </c>
      <c r="AB8" s="3" t="s">
        <v>39</v>
      </c>
      <c r="AC8" s="3" t="s">
        <v>151</v>
      </c>
      <c r="AD8" s="3" t="s">
        <v>40</v>
      </c>
      <c r="AE8" s="3" t="s">
        <v>25</v>
      </c>
      <c r="AF8" s="11">
        <v>0.58333333333333304</v>
      </c>
      <c r="AG8" s="21" t="s">
        <v>44</v>
      </c>
      <c r="AH8" s="11" t="s">
        <v>44</v>
      </c>
    </row>
    <row r="9" spans="1:36" x14ac:dyDescent="0.2">
      <c r="A9" s="3" t="s">
        <v>172</v>
      </c>
      <c r="B9" s="6" t="s">
        <v>147</v>
      </c>
      <c r="C9" s="9">
        <f t="shared" ca="1" si="0"/>
        <v>45777</v>
      </c>
      <c r="E9" s="7">
        <f ca="1">IF(VALUE(RIGHT($A9,LEN($A9) - MIN(SEARCH({0,1,2,3,4,5,6,7,8,9}, $A9&amp;"0123456789")) +1))&lt;11,TODAY()-(MOD(ROW(),10)*7),TODAY()+((MOD(ROW(),10)+1)*7))</f>
        <v>45804</v>
      </c>
      <c r="F9" s="7">
        <f t="shared" ca="1" si="1"/>
        <v>45808</v>
      </c>
      <c r="G9" s="6">
        <f t="shared" ca="1" si="2"/>
        <v>1</v>
      </c>
      <c r="H9" s="6">
        <f t="shared" ca="1" si="3"/>
        <v>5</v>
      </c>
      <c r="I9">
        <f t="shared" ca="1" si="4"/>
        <v>0</v>
      </c>
      <c r="J9" s="5">
        <v>1125</v>
      </c>
      <c r="K9" s="5">
        <v>50</v>
      </c>
      <c r="L9" s="5">
        <v>0</v>
      </c>
      <c r="M9" s="5">
        <v>55</v>
      </c>
      <c r="N9" s="5">
        <v>25</v>
      </c>
      <c r="O9" s="5">
        <v>1255</v>
      </c>
      <c r="R9" s="8" t="s">
        <v>66</v>
      </c>
      <c r="S9" s="8" t="s">
        <v>67</v>
      </c>
      <c r="T9" t="s">
        <v>498</v>
      </c>
      <c r="U9"/>
      <c r="V9" s="3" t="s">
        <v>17</v>
      </c>
      <c r="X9" s="3" t="s">
        <v>17</v>
      </c>
      <c r="Y9" s="3" t="s">
        <v>120</v>
      </c>
      <c r="AA9" s="3" t="s">
        <v>37</v>
      </c>
      <c r="AB9" s="3" t="s">
        <v>38</v>
      </c>
      <c r="AC9" s="3" t="s">
        <v>152</v>
      </c>
      <c r="AD9" s="3" t="s">
        <v>41</v>
      </c>
      <c r="AE9" s="3" t="s">
        <v>485</v>
      </c>
      <c r="AF9" s="11" t="s">
        <v>44</v>
      </c>
      <c r="AG9" s="21" t="s">
        <v>44</v>
      </c>
      <c r="AH9" s="11" t="s">
        <v>44</v>
      </c>
    </row>
    <row r="10" spans="1:36" x14ac:dyDescent="0.2">
      <c r="A10" s="3" t="s">
        <v>173</v>
      </c>
      <c r="B10" s="6" t="s">
        <v>147</v>
      </c>
      <c r="C10" s="9">
        <f t="shared" ca="1" si="0"/>
        <v>45780</v>
      </c>
      <c r="E10" s="7">
        <f ca="1">IF(VALUE(RIGHT($A10,LEN($A10) - MIN(SEARCH({0,1,2,3,4,5,6,7,8,9}, $A10&amp;"0123456789")) +1))&lt;11,TODAY()-(MOD(ROW(),10)*7),TODAY()+((MOD(ROW(),10)+1)*7))</f>
        <v>45867</v>
      </c>
      <c r="F10" s="7">
        <f t="shared" ca="1" si="1"/>
        <v>45869</v>
      </c>
      <c r="G10" s="6">
        <f t="shared" ca="1" si="2"/>
        <v>1</v>
      </c>
      <c r="H10" s="6">
        <f t="shared" ca="1" si="3"/>
        <v>1</v>
      </c>
      <c r="I10">
        <f t="shared" ca="1" si="4"/>
        <v>2</v>
      </c>
      <c r="J10" s="5">
        <v>390</v>
      </c>
      <c r="K10" s="5">
        <v>125</v>
      </c>
      <c r="L10" s="5">
        <v>-20</v>
      </c>
      <c r="M10" s="5">
        <v>27</v>
      </c>
      <c r="N10" s="5">
        <v>15</v>
      </c>
      <c r="O10" s="5">
        <v>537</v>
      </c>
      <c r="R10" s="8" t="s">
        <v>68</v>
      </c>
      <c r="S10" s="8" t="s">
        <v>69</v>
      </c>
      <c r="T10" t="s">
        <v>499</v>
      </c>
      <c r="U10"/>
      <c r="V10" s="3" t="s">
        <v>17</v>
      </c>
      <c r="X10" s="3" t="s">
        <v>17</v>
      </c>
      <c r="Y10" s="3" t="s">
        <v>29</v>
      </c>
      <c r="Z10" s="3" t="s">
        <v>121</v>
      </c>
      <c r="AA10" s="3" t="s">
        <v>30</v>
      </c>
      <c r="AB10" s="3" t="s">
        <v>33</v>
      </c>
      <c r="AC10" s="3" t="s">
        <v>122</v>
      </c>
      <c r="AD10" s="3" t="s">
        <v>32</v>
      </c>
      <c r="AE10" s="3" t="s">
        <v>485</v>
      </c>
      <c r="AF10" s="11" t="s">
        <v>44</v>
      </c>
      <c r="AG10" s="21" t="s">
        <v>44</v>
      </c>
      <c r="AH10" s="11" t="s">
        <v>44</v>
      </c>
    </row>
    <row r="11" spans="1:36" x14ac:dyDescent="0.2">
      <c r="A11" s="3" t="s">
        <v>174</v>
      </c>
      <c r="B11" s="6" t="s">
        <v>147</v>
      </c>
      <c r="C11" s="9">
        <f t="shared" ca="1" si="0"/>
        <v>45795</v>
      </c>
      <c r="E11" s="7">
        <f ca="1">IF(VALUE(RIGHT($A11,LEN($A11) - MIN(SEARCH({0,1,2,3,4,5,6,7,8,9}, $A11&amp;"0123456789")) +1))&lt;11,TODAY()-(MOD(ROW(),10)*7),TODAY()+((MOD(ROW(),10)+1)*7))</f>
        <v>45860</v>
      </c>
      <c r="F11" s="7">
        <f t="shared" ca="1" si="1"/>
        <v>45862</v>
      </c>
      <c r="G11" s="6">
        <f t="shared" ca="1" si="2"/>
        <v>3</v>
      </c>
      <c r="H11" s="6">
        <f t="shared" ca="1" si="3"/>
        <v>3</v>
      </c>
      <c r="I11">
        <f t="shared" ca="1" si="4"/>
        <v>1</v>
      </c>
      <c r="J11" s="5">
        <v>750</v>
      </c>
      <c r="K11" s="5">
        <v>0</v>
      </c>
      <c r="L11" s="5">
        <v>0</v>
      </c>
      <c r="M11" s="5">
        <v>35</v>
      </c>
      <c r="N11" s="5">
        <v>30</v>
      </c>
      <c r="O11" s="5">
        <v>815</v>
      </c>
      <c r="R11" s="8" t="s">
        <v>70</v>
      </c>
      <c r="S11" s="8" t="s">
        <v>71</v>
      </c>
      <c r="T11" t="s">
        <v>500</v>
      </c>
      <c r="U11" t="s">
        <v>501</v>
      </c>
      <c r="V11" s="3" t="s">
        <v>17</v>
      </c>
      <c r="W11" s="3" t="s">
        <v>17</v>
      </c>
      <c r="Y11" s="3" t="s">
        <v>123</v>
      </c>
      <c r="Z11" s="3" t="s">
        <v>35</v>
      </c>
      <c r="AA11" s="3" t="s">
        <v>34</v>
      </c>
      <c r="AB11" s="3" t="s">
        <v>39</v>
      </c>
      <c r="AC11" s="3">
        <v>11021</v>
      </c>
      <c r="AD11" s="3" t="s">
        <v>40</v>
      </c>
      <c r="AE11" s="3" t="s">
        <v>25</v>
      </c>
      <c r="AF11" s="11">
        <v>0.54166666666666696</v>
      </c>
      <c r="AG11" s="21" t="s">
        <v>44</v>
      </c>
      <c r="AH11" s="11">
        <v>0.58333333333333304</v>
      </c>
    </row>
    <row r="12" spans="1:36" x14ac:dyDescent="0.2">
      <c r="A12" s="3" t="s">
        <v>175</v>
      </c>
      <c r="B12" s="6" t="s">
        <v>147</v>
      </c>
      <c r="C12" s="9">
        <f t="shared" ca="1" si="0"/>
        <v>45861</v>
      </c>
      <c r="E12" s="7">
        <f ca="1">IF(VALUE(RIGHT($A12,LEN($A12) - MIN(SEARCH({0,1,2,3,4,5,6,7,8,9}, $A12&amp;"0123456789")) +1))&lt;11,TODAY()-(MOD(ROW(),10)*7),TODAY()+((MOD(ROW(),10)+1)*7))</f>
        <v>45888</v>
      </c>
      <c r="F12" s="7">
        <f t="shared" ca="1" si="1"/>
        <v>45893</v>
      </c>
      <c r="G12" s="6">
        <f t="shared" ca="1" si="2"/>
        <v>6</v>
      </c>
      <c r="H12" s="6">
        <f t="shared" ca="1" si="3"/>
        <v>2</v>
      </c>
      <c r="I12">
        <f t="shared" ca="1" si="4"/>
        <v>0</v>
      </c>
      <c r="J12" s="5">
        <v>1125</v>
      </c>
      <c r="K12" s="5">
        <v>50</v>
      </c>
      <c r="L12" s="5">
        <v>0</v>
      </c>
      <c r="M12" s="5">
        <v>55</v>
      </c>
      <c r="N12" s="5">
        <v>25</v>
      </c>
      <c r="O12" s="5">
        <v>1255</v>
      </c>
      <c r="R12" s="8" t="s">
        <v>72</v>
      </c>
      <c r="S12" s="8" t="s">
        <v>73</v>
      </c>
      <c r="T12" t="s">
        <v>502</v>
      </c>
      <c r="U12"/>
      <c r="V12" s="3" t="s">
        <v>17</v>
      </c>
      <c r="X12" s="3" t="s">
        <v>17</v>
      </c>
      <c r="Y12" s="3" t="s">
        <v>124</v>
      </c>
      <c r="AA12" s="3" t="s">
        <v>37</v>
      </c>
      <c r="AB12" s="3" t="s">
        <v>38</v>
      </c>
      <c r="AC12" s="3">
        <v>31215</v>
      </c>
      <c r="AD12" s="3" t="s">
        <v>41</v>
      </c>
      <c r="AE12" s="3" t="s">
        <v>485</v>
      </c>
      <c r="AF12" s="11" t="s">
        <v>44</v>
      </c>
      <c r="AG12" s="21" t="s">
        <v>44</v>
      </c>
      <c r="AH12" s="11" t="s">
        <v>44</v>
      </c>
    </row>
    <row r="13" spans="1:36" x14ac:dyDescent="0.2">
      <c r="A13" s="3" t="s">
        <v>176</v>
      </c>
      <c r="B13" s="6" t="s">
        <v>147</v>
      </c>
      <c r="C13" s="9">
        <f t="shared" ca="1" si="0"/>
        <v>45823</v>
      </c>
      <c r="E13" s="7">
        <f ca="1">IF(VALUE(RIGHT($A13,LEN($A13) - MIN(SEARCH({0,1,2,3,4,5,6,7,8,9}, $A13&amp;"0123456789")) +1))&lt;11,TODAY()-(MOD(ROW(),10)*7),TODAY()+((MOD(ROW(),10)+1)*7))</f>
        <v>45895</v>
      </c>
      <c r="F13" s="7">
        <f t="shared" ca="1" si="1"/>
        <v>45900</v>
      </c>
      <c r="G13" s="6">
        <f t="shared" ca="1" si="2"/>
        <v>1</v>
      </c>
      <c r="H13" s="6">
        <f t="shared" ca="1" si="3"/>
        <v>5</v>
      </c>
      <c r="I13">
        <f t="shared" ca="1" si="4"/>
        <v>2</v>
      </c>
      <c r="J13" s="5">
        <v>390</v>
      </c>
      <c r="K13" s="5">
        <v>125</v>
      </c>
      <c r="L13" s="5">
        <v>-20</v>
      </c>
      <c r="M13" s="5">
        <v>27</v>
      </c>
      <c r="N13" s="5">
        <v>15</v>
      </c>
      <c r="O13" s="5">
        <v>537</v>
      </c>
      <c r="R13" s="8" t="s">
        <v>74</v>
      </c>
      <c r="S13" s="8" t="s">
        <v>75</v>
      </c>
      <c r="T13" t="s">
        <v>503</v>
      </c>
      <c r="U13"/>
      <c r="V13" s="3" t="s">
        <v>17</v>
      </c>
      <c r="X13" s="3" t="s">
        <v>17</v>
      </c>
      <c r="Y13" s="3" t="s">
        <v>29</v>
      </c>
      <c r="Z13" s="3" t="s">
        <v>125</v>
      </c>
      <c r="AA13" s="3" t="s">
        <v>30</v>
      </c>
      <c r="AB13" s="3" t="s">
        <v>33</v>
      </c>
      <c r="AC13" s="3" t="s">
        <v>31</v>
      </c>
      <c r="AD13" s="3" t="s">
        <v>32</v>
      </c>
      <c r="AE13" s="3" t="s">
        <v>485</v>
      </c>
      <c r="AF13" s="11" t="s">
        <v>44</v>
      </c>
      <c r="AG13" s="21" t="s">
        <v>44</v>
      </c>
      <c r="AH13" s="11" t="s">
        <v>44</v>
      </c>
    </row>
    <row r="14" spans="1:36" x14ac:dyDescent="0.2">
      <c r="A14" s="3" t="s">
        <v>177</v>
      </c>
      <c r="B14" s="6" t="s">
        <v>147</v>
      </c>
      <c r="C14" s="9">
        <f t="shared" ca="1" si="0"/>
        <v>45871</v>
      </c>
      <c r="E14" s="7">
        <f ca="1">IF(VALUE(RIGHT($A14,LEN($A14) - MIN(SEARCH({0,1,2,3,4,5,6,7,8,9}, $A14&amp;"0123456789")) +1))&lt;11,TODAY()-(MOD(ROW(),10)*7),TODAY()+((MOD(ROW(),10)+1)*7))</f>
        <v>45902</v>
      </c>
      <c r="F14" s="7">
        <f t="shared" ca="1" si="1"/>
        <v>45908</v>
      </c>
      <c r="G14" s="6">
        <f t="shared" ca="1" si="2"/>
        <v>5</v>
      </c>
      <c r="H14" s="6">
        <f t="shared" ca="1" si="3"/>
        <v>0</v>
      </c>
      <c r="I14">
        <f t="shared" ca="1" si="4"/>
        <v>0</v>
      </c>
      <c r="J14" s="5">
        <v>750</v>
      </c>
      <c r="K14" s="5">
        <v>0</v>
      </c>
      <c r="L14" s="5">
        <v>0</v>
      </c>
      <c r="M14" s="5">
        <v>35</v>
      </c>
      <c r="N14" s="5">
        <v>30</v>
      </c>
      <c r="O14" s="5">
        <v>815</v>
      </c>
      <c r="R14" s="8" t="s">
        <v>76</v>
      </c>
      <c r="S14" s="8" t="s">
        <v>77</v>
      </c>
      <c r="T14" t="s">
        <v>504</v>
      </c>
      <c r="U14"/>
      <c r="V14" s="3" t="s">
        <v>17</v>
      </c>
      <c r="W14" s="3" t="s">
        <v>17</v>
      </c>
      <c r="Y14" s="3" t="s">
        <v>126</v>
      </c>
      <c r="Z14" s="3" t="s">
        <v>35</v>
      </c>
      <c r="AA14" s="3" t="s">
        <v>34</v>
      </c>
      <c r="AB14" s="3" t="s">
        <v>39</v>
      </c>
      <c r="AC14" s="3">
        <v>51409</v>
      </c>
      <c r="AD14" s="3" t="s">
        <v>40</v>
      </c>
      <c r="AE14" s="3" t="s">
        <v>25</v>
      </c>
      <c r="AF14" s="11" t="s">
        <v>44</v>
      </c>
      <c r="AG14" s="21" t="s">
        <v>44</v>
      </c>
      <c r="AH14" s="11" t="s">
        <v>44</v>
      </c>
    </row>
    <row r="15" spans="1:36" x14ac:dyDescent="0.2">
      <c r="A15" s="3" t="s">
        <v>178</v>
      </c>
      <c r="B15" s="6" t="s">
        <v>147</v>
      </c>
      <c r="C15" s="9">
        <f t="shared" ca="1" si="0"/>
        <v>45888</v>
      </c>
      <c r="E15" s="7">
        <f ca="1">IF(VALUE(RIGHT($A15,LEN($A15) - MIN(SEARCH({0,1,2,3,4,5,6,7,8,9}, $A15&amp;"0123456789")) +1))&lt;11,TODAY()-(MOD(ROW(),10)*7),TODAY()+((MOD(ROW(),10)+1)*7))</f>
        <v>45909</v>
      </c>
      <c r="F15" s="7">
        <f t="shared" ca="1" si="1"/>
        <v>45912</v>
      </c>
      <c r="G15" s="6">
        <f t="shared" ca="1" si="2"/>
        <v>1</v>
      </c>
      <c r="H15" s="6">
        <f t="shared" ca="1" si="3"/>
        <v>1</v>
      </c>
      <c r="I15">
        <f t="shared" ca="1" si="4"/>
        <v>0</v>
      </c>
      <c r="J15" s="5">
        <v>1125</v>
      </c>
      <c r="K15" s="5">
        <v>50</v>
      </c>
      <c r="L15" s="5">
        <v>0</v>
      </c>
      <c r="M15" s="5">
        <v>55</v>
      </c>
      <c r="N15" s="5">
        <v>25</v>
      </c>
      <c r="O15" s="5">
        <v>1255</v>
      </c>
      <c r="R15" s="8" t="s">
        <v>78</v>
      </c>
      <c r="S15" s="8" t="s">
        <v>79</v>
      </c>
      <c r="T15" t="s">
        <v>505</v>
      </c>
      <c r="U15"/>
      <c r="V15" s="3" t="s">
        <v>17</v>
      </c>
      <c r="X15" s="3" t="s">
        <v>17</v>
      </c>
      <c r="Y15" s="3" t="s">
        <v>127</v>
      </c>
      <c r="AA15" s="3" t="s">
        <v>37</v>
      </c>
      <c r="AB15" s="3" t="s">
        <v>38</v>
      </c>
      <c r="AC15" s="3">
        <v>71603</v>
      </c>
      <c r="AD15" s="3" t="s">
        <v>41</v>
      </c>
      <c r="AE15" s="3" t="s">
        <v>485</v>
      </c>
      <c r="AF15" s="11">
        <v>0.54166666666666696</v>
      </c>
      <c r="AG15" s="21" t="s">
        <v>44</v>
      </c>
      <c r="AH15" s="11">
        <v>0.58333333333333304</v>
      </c>
    </row>
    <row r="16" spans="1:36" x14ac:dyDescent="0.2">
      <c r="A16" s="3" t="s">
        <v>179</v>
      </c>
      <c r="B16" s="6" t="s">
        <v>147</v>
      </c>
      <c r="C16" s="9">
        <f t="shared" ca="1" si="0"/>
        <v>45893</v>
      </c>
      <c r="E16" s="7">
        <f ca="1">IF(VALUE(RIGHT($A16,LEN($A16) - MIN(SEARCH({0,1,2,3,4,5,6,7,8,9}, $A16&amp;"0123456789")) +1))&lt;11,TODAY()-(MOD(ROW(),10)*7),TODAY()+((MOD(ROW(),10)+1)*7))</f>
        <v>45916</v>
      </c>
      <c r="F16" s="7">
        <f t="shared" ca="1" si="1"/>
        <v>45922</v>
      </c>
      <c r="G16" s="6">
        <f t="shared" ca="1" si="2"/>
        <v>3</v>
      </c>
      <c r="H16" s="6">
        <f t="shared" ca="1" si="3"/>
        <v>1</v>
      </c>
      <c r="I16">
        <f t="shared" ca="1" si="4"/>
        <v>2</v>
      </c>
      <c r="J16" s="5">
        <v>390</v>
      </c>
      <c r="K16" s="5">
        <v>125</v>
      </c>
      <c r="L16" s="5">
        <v>-20</v>
      </c>
      <c r="M16" s="5">
        <v>27</v>
      </c>
      <c r="N16" s="5">
        <v>15</v>
      </c>
      <c r="O16" s="5">
        <v>537</v>
      </c>
      <c r="R16" s="8" t="s">
        <v>80</v>
      </c>
      <c r="S16" s="8" t="s">
        <v>71</v>
      </c>
      <c r="T16" t="s">
        <v>506</v>
      </c>
      <c r="U16"/>
      <c r="V16" s="3" t="s">
        <v>17</v>
      </c>
      <c r="X16" s="3" t="s">
        <v>17</v>
      </c>
      <c r="Y16" s="3" t="s">
        <v>29</v>
      </c>
      <c r="Z16" s="3" t="s">
        <v>128</v>
      </c>
      <c r="AA16" s="3" t="s">
        <v>30</v>
      </c>
      <c r="AB16" s="3" t="s">
        <v>33</v>
      </c>
      <c r="AC16" s="3" t="s">
        <v>118</v>
      </c>
      <c r="AD16" s="3" t="s">
        <v>32</v>
      </c>
      <c r="AE16" s="3" t="s">
        <v>485</v>
      </c>
      <c r="AF16" s="11" t="s">
        <v>44</v>
      </c>
      <c r="AG16" s="21" t="s">
        <v>44</v>
      </c>
      <c r="AH16" s="11" t="s">
        <v>44</v>
      </c>
    </row>
    <row r="17" spans="1:34" x14ac:dyDescent="0.2">
      <c r="A17" s="3" t="s">
        <v>180</v>
      </c>
      <c r="B17" s="6" t="s">
        <v>147</v>
      </c>
      <c r="C17" s="9">
        <f t="shared" ca="1" si="0"/>
        <v>45895</v>
      </c>
      <c r="E17" s="7">
        <f ca="1">IF(VALUE(RIGHT($A17,LEN($A17) - MIN(SEARCH({0,1,2,3,4,5,6,7,8,9}, $A17&amp;"0123456789")) +1))&lt;11,TODAY()-(MOD(ROW(),10)*7),TODAY()+((MOD(ROW(),10)+1)*7))</f>
        <v>45923</v>
      </c>
      <c r="F17" s="7">
        <f t="shared" ca="1" si="1"/>
        <v>45926</v>
      </c>
      <c r="G17" s="6">
        <f t="shared" ca="1" si="2"/>
        <v>6</v>
      </c>
      <c r="H17" s="6">
        <f t="shared" ca="1" si="3"/>
        <v>2</v>
      </c>
      <c r="I17">
        <f t="shared" ca="1" si="4"/>
        <v>2</v>
      </c>
      <c r="J17" s="5">
        <v>750</v>
      </c>
      <c r="K17" s="5">
        <v>0</v>
      </c>
      <c r="L17" s="5">
        <v>0</v>
      </c>
      <c r="M17" s="5">
        <v>35</v>
      </c>
      <c r="N17" s="5">
        <v>30</v>
      </c>
      <c r="O17" s="5">
        <v>815</v>
      </c>
      <c r="R17" s="8" t="s">
        <v>81</v>
      </c>
      <c r="S17" s="8" t="s">
        <v>82</v>
      </c>
      <c r="T17" t="s">
        <v>507</v>
      </c>
      <c r="U17"/>
      <c r="V17" s="3" t="s">
        <v>17</v>
      </c>
      <c r="W17" s="3" t="s">
        <v>17</v>
      </c>
      <c r="Y17" s="3" t="s">
        <v>129</v>
      </c>
      <c r="Z17" s="3" t="s">
        <v>35</v>
      </c>
      <c r="AA17" s="3" t="s">
        <v>34</v>
      </c>
      <c r="AB17" s="3" t="s">
        <v>39</v>
      </c>
      <c r="AC17" s="3" t="s">
        <v>151</v>
      </c>
      <c r="AD17" s="3" t="s">
        <v>40</v>
      </c>
      <c r="AE17" s="3" t="s">
        <v>25</v>
      </c>
      <c r="AF17" s="11" t="s">
        <v>44</v>
      </c>
      <c r="AG17" s="21" t="s">
        <v>44</v>
      </c>
      <c r="AH17" s="11" t="s">
        <v>44</v>
      </c>
    </row>
    <row r="18" spans="1:34" x14ac:dyDescent="0.2">
      <c r="A18" s="3" t="s">
        <v>181</v>
      </c>
      <c r="B18" s="6" t="s">
        <v>147</v>
      </c>
      <c r="C18" s="9">
        <f t="shared" ca="1" si="0"/>
        <v>45842</v>
      </c>
      <c r="E18" s="7">
        <f ca="1">IF(VALUE(RIGHT($A18,LEN($A18) - MIN(SEARCH({0,1,2,3,4,5,6,7,8,9}, $A18&amp;"0123456789")) +1))&lt;11,TODAY()-(MOD(ROW(),10)*7),TODAY()+((MOD(ROW(),10)+1)*7))</f>
        <v>45930</v>
      </c>
      <c r="F18" s="7">
        <f t="shared" ca="1" si="1"/>
        <v>45935</v>
      </c>
      <c r="G18" s="6">
        <f t="shared" ca="1" si="2"/>
        <v>3</v>
      </c>
      <c r="H18" s="6">
        <f t="shared" ca="1" si="3"/>
        <v>2</v>
      </c>
      <c r="I18">
        <f t="shared" ca="1" si="4"/>
        <v>0</v>
      </c>
      <c r="J18" s="5">
        <v>1125</v>
      </c>
      <c r="K18" s="5">
        <v>50</v>
      </c>
      <c r="L18" s="5">
        <v>0</v>
      </c>
      <c r="M18" s="5">
        <v>55</v>
      </c>
      <c r="N18" s="5">
        <v>25</v>
      </c>
      <c r="O18" s="5">
        <v>1255</v>
      </c>
      <c r="R18" s="8" t="s">
        <v>83</v>
      </c>
      <c r="S18" s="8" t="s">
        <v>84</v>
      </c>
      <c r="T18" t="s">
        <v>508</v>
      </c>
      <c r="U18"/>
      <c r="V18" s="3" t="s">
        <v>17</v>
      </c>
      <c r="X18" s="3" t="s">
        <v>17</v>
      </c>
      <c r="Y18" s="3" t="s">
        <v>130</v>
      </c>
      <c r="AA18" s="3" t="s">
        <v>37</v>
      </c>
      <c r="AB18" s="3" t="s">
        <v>38</v>
      </c>
      <c r="AC18" s="3" t="s">
        <v>152</v>
      </c>
      <c r="AD18" s="3" t="s">
        <v>41</v>
      </c>
      <c r="AE18" s="3" t="s">
        <v>485</v>
      </c>
      <c r="AF18" s="11" t="s">
        <v>44</v>
      </c>
      <c r="AG18" s="21" t="s">
        <v>44</v>
      </c>
      <c r="AH18" s="11">
        <v>0.54166666666666696</v>
      </c>
    </row>
    <row r="19" spans="1:34" x14ac:dyDescent="0.2">
      <c r="A19" s="3" t="s">
        <v>182</v>
      </c>
      <c r="B19" s="6" t="s">
        <v>147</v>
      </c>
      <c r="C19" s="9">
        <f t="shared" ca="1" si="0"/>
        <v>45916</v>
      </c>
      <c r="E19" s="7">
        <f ca="1">IF(VALUE(RIGHT($A19,LEN($A19) - MIN(SEARCH({0,1,2,3,4,5,6,7,8,9}, $A19&amp;"0123456789")) +1))&lt;11,TODAY()-(MOD(ROW(),10)*7),TODAY()+((MOD(ROW(),10)+1)*7))</f>
        <v>45937</v>
      </c>
      <c r="F19" s="7">
        <f t="shared" ca="1" si="1"/>
        <v>45943</v>
      </c>
      <c r="G19" s="6">
        <f t="shared" ca="1" si="2"/>
        <v>5</v>
      </c>
      <c r="H19" s="6">
        <f t="shared" ca="1" si="3"/>
        <v>0</v>
      </c>
      <c r="I19">
        <f t="shared" ca="1" si="4"/>
        <v>1</v>
      </c>
      <c r="J19" s="5">
        <v>390</v>
      </c>
      <c r="K19" s="5">
        <v>125</v>
      </c>
      <c r="L19" s="5">
        <v>-20</v>
      </c>
      <c r="M19" s="5">
        <v>27</v>
      </c>
      <c r="N19" s="5">
        <v>15</v>
      </c>
      <c r="O19" s="5">
        <v>537</v>
      </c>
      <c r="R19" s="8" t="s">
        <v>85</v>
      </c>
      <c r="S19" s="8" t="s">
        <v>86</v>
      </c>
      <c r="T19" t="s">
        <v>509</v>
      </c>
      <c r="U19"/>
      <c r="V19" s="3" t="s">
        <v>17</v>
      </c>
      <c r="X19" s="3" t="s">
        <v>17</v>
      </c>
      <c r="Y19" s="3" t="s">
        <v>29</v>
      </c>
      <c r="Z19" s="3" t="s">
        <v>131</v>
      </c>
      <c r="AA19" s="3" t="s">
        <v>30</v>
      </c>
      <c r="AB19" s="3" t="s">
        <v>33</v>
      </c>
      <c r="AC19" s="3" t="s">
        <v>122</v>
      </c>
      <c r="AD19" s="3" t="s">
        <v>32</v>
      </c>
      <c r="AE19" s="3" t="s">
        <v>485</v>
      </c>
      <c r="AF19" s="11" t="s">
        <v>44</v>
      </c>
      <c r="AG19" s="21" t="s">
        <v>44</v>
      </c>
      <c r="AH19" s="11" t="s">
        <v>44</v>
      </c>
    </row>
    <row r="20" spans="1:34" x14ac:dyDescent="0.2">
      <c r="A20" s="3" t="s">
        <v>183</v>
      </c>
      <c r="B20" s="6" t="s">
        <v>147</v>
      </c>
      <c r="C20" s="9">
        <f t="shared" ca="1" si="0"/>
        <v>45825</v>
      </c>
      <c r="E20" s="7">
        <f ca="1">IF(VALUE(RIGHT($A20,LEN($A20) - MIN(SEARCH({0,1,2,3,4,5,6,7,8,9}, $A20&amp;"0123456789")) +1))&lt;11,TODAY()-(MOD(ROW(),10)*7),TODAY()+((MOD(ROW(),10)+1)*7))</f>
        <v>45874</v>
      </c>
      <c r="F20" s="7">
        <f t="shared" ca="1" si="1"/>
        <v>45877</v>
      </c>
      <c r="G20" s="6">
        <f t="shared" ca="1" si="2"/>
        <v>5</v>
      </c>
      <c r="H20" s="6">
        <f t="shared" ca="1" si="3"/>
        <v>5</v>
      </c>
      <c r="I20">
        <f t="shared" ca="1" si="4"/>
        <v>0</v>
      </c>
      <c r="J20" s="5">
        <v>750</v>
      </c>
      <c r="K20" s="5">
        <v>0</v>
      </c>
      <c r="L20" s="5">
        <v>0</v>
      </c>
      <c r="M20" s="5">
        <v>35</v>
      </c>
      <c r="N20" s="5">
        <v>30</v>
      </c>
      <c r="O20" s="5">
        <v>815</v>
      </c>
      <c r="R20" s="8" t="s">
        <v>87</v>
      </c>
      <c r="S20" s="8" t="s">
        <v>88</v>
      </c>
      <c r="T20" t="s">
        <v>510</v>
      </c>
      <c r="U20"/>
      <c r="V20" s="3" t="s">
        <v>17</v>
      </c>
      <c r="W20" s="3" t="s">
        <v>17</v>
      </c>
      <c r="Y20" s="3" t="s">
        <v>132</v>
      </c>
      <c r="Z20" s="3" t="s">
        <v>35</v>
      </c>
      <c r="AA20" s="3" t="s">
        <v>34</v>
      </c>
      <c r="AB20" s="3" t="s">
        <v>39</v>
      </c>
      <c r="AC20" s="3">
        <v>11021</v>
      </c>
      <c r="AD20" s="3" t="s">
        <v>40</v>
      </c>
      <c r="AE20" s="3" t="s">
        <v>25</v>
      </c>
      <c r="AF20" s="11" t="s">
        <v>44</v>
      </c>
      <c r="AG20" s="21" t="s">
        <v>44</v>
      </c>
      <c r="AH20" s="11" t="s">
        <v>44</v>
      </c>
    </row>
    <row r="21" spans="1:34" x14ac:dyDescent="0.2">
      <c r="A21" s="3" t="s">
        <v>184</v>
      </c>
      <c r="B21" s="6" t="s">
        <v>147</v>
      </c>
      <c r="C21" s="9">
        <f t="shared" ca="1" si="0"/>
        <v>45833</v>
      </c>
      <c r="E21" s="7">
        <f ca="1">IF(VALUE(RIGHT($A21,LEN($A21) - MIN(SEARCH({0,1,2,3,4,5,6,7,8,9}, $A21&amp;"0123456789")) +1))&lt;11,TODAY()-(MOD(ROW(),10)*7),TODAY()+((MOD(ROW(),10)+1)*7))</f>
        <v>45881</v>
      </c>
      <c r="F21" s="7">
        <f t="shared" ca="1" si="1"/>
        <v>45883</v>
      </c>
      <c r="G21" s="6">
        <f t="shared" ca="1" si="2"/>
        <v>3</v>
      </c>
      <c r="H21" s="6">
        <f t="shared" ca="1" si="3"/>
        <v>0</v>
      </c>
      <c r="I21">
        <f t="shared" ca="1" si="4"/>
        <v>1</v>
      </c>
      <c r="J21" s="5">
        <v>1125</v>
      </c>
      <c r="K21" s="5">
        <v>50</v>
      </c>
      <c r="L21" s="5">
        <v>0</v>
      </c>
      <c r="M21" s="5">
        <v>55</v>
      </c>
      <c r="N21" s="5">
        <v>25</v>
      </c>
      <c r="O21" s="5">
        <v>1255</v>
      </c>
      <c r="R21" s="8" t="s">
        <v>89</v>
      </c>
      <c r="S21" s="8" t="s">
        <v>90</v>
      </c>
      <c r="T21" t="s">
        <v>511</v>
      </c>
      <c r="U21"/>
      <c r="V21" s="3" t="s">
        <v>17</v>
      </c>
      <c r="X21" s="3" t="s">
        <v>17</v>
      </c>
      <c r="Y21" s="3" t="s">
        <v>133</v>
      </c>
      <c r="AA21" s="3" t="s">
        <v>37</v>
      </c>
      <c r="AB21" s="3" t="s">
        <v>38</v>
      </c>
      <c r="AC21" s="3">
        <v>31215</v>
      </c>
      <c r="AD21" s="3" t="s">
        <v>41</v>
      </c>
      <c r="AE21" s="3" t="s">
        <v>485</v>
      </c>
      <c r="AF21" s="11" t="s">
        <v>44</v>
      </c>
      <c r="AG21" s="21" t="s">
        <v>44</v>
      </c>
      <c r="AH21" s="11" t="s">
        <v>44</v>
      </c>
    </row>
    <row r="22" spans="1:34" x14ac:dyDescent="0.2">
      <c r="A22" s="3" t="s">
        <v>185</v>
      </c>
      <c r="B22" s="6" t="s">
        <v>155</v>
      </c>
      <c r="C22" s="9">
        <f t="shared" ref="C22:C85" ca="1" si="5">$E22-(RANDBETWEEN(14,90))</f>
        <v>45818</v>
      </c>
      <c r="E22" s="7">
        <f ca="1">IF(VALUE(RIGHT($A22,LEN($A22) - MIN(SEARCH({0,1,2,3,4,5,6,7,8,9}, $A22&amp;"0123456789")) +1))&lt;11,TODAY()-(MOD(ROW(),10)*7),TODAY()+((MOD(ROW(),10)+1)*7))</f>
        <v>45853</v>
      </c>
      <c r="F22" s="7">
        <f t="shared" ref="F22:F85" ca="1" si="6">$E22+(RANDBETWEEN(2,5))</f>
        <v>45858</v>
      </c>
      <c r="G22" s="6">
        <f t="shared" ca="1" si="2"/>
        <v>2</v>
      </c>
      <c r="H22" s="6">
        <f t="shared" ca="1" si="3"/>
        <v>3</v>
      </c>
      <c r="I22">
        <f t="shared" ca="1" si="4"/>
        <v>1</v>
      </c>
      <c r="J22" s="5">
        <v>390</v>
      </c>
      <c r="K22" s="5">
        <v>125</v>
      </c>
      <c r="L22" s="5">
        <v>-20</v>
      </c>
      <c r="M22" s="5">
        <v>27</v>
      </c>
      <c r="N22" s="5">
        <v>15</v>
      </c>
      <c r="O22" s="5">
        <v>537</v>
      </c>
      <c r="R22" s="8" t="s">
        <v>91</v>
      </c>
      <c r="S22" s="8" t="s">
        <v>92</v>
      </c>
      <c r="T22" t="s">
        <v>512</v>
      </c>
      <c r="U22"/>
      <c r="V22" s="3" t="s">
        <v>17</v>
      </c>
      <c r="X22" s="3" t="s">
        <v>17</v>
      </c>
      <c r="Y22" s="3" t="s">
        <v>29</v>
      </c>
      <c r="Z22" s="3" t="s">
        <v>134</v>
      </c>
      <c r="AA22" s="3" t="s">
        <v>30</v>
      </c>
      <c r="AB22" s="3" t="s">
        <v>33</v>
      </c>
      <c r="AC22" s="3" t="s">
        <v>31</v>
      </c>
      <c r="AD22" s="3" t="s">
        <v>32</v>
      </c>
      <c r="AE22" s="3" t="s">
        <v>485</v>
      </c>
      <c r="AF22" s="11">
        <v>0.54166666666666696</v>
      </c>
      <c r="AG22" s="21" t="s">
        <v>44</v>
      </c>
      <c r="AH22" s="11">
        <v>0.58333333333333304</v>
      </c>
    </row>
    <row r="23" spans="1:34" x14ac:dyDescent="0.2">
      <c r="A23" s="3" t="s">
        <v>186</v>
      </c>
      <c r="B23" s="6" t="s">
        <v>155</v>
      </c>
      <c r="C23" s="9">
        <f t="shared" ca="1" si="5"/>
        <v>45805</v>
      </c>
      <c r="E23" s="7">
        <f ca="1">IF(VALUE(RIGHT($A23,LEN($A23) - MIN(SEARCH({0,1,2,3,4,5,6,7,8,9}, $A23&amp;"0123456789")) +1))&lt;11,TODAY()-(MOD(ROW(),10)*7),TODAY()+((MOD(ROW(),10)+1)*7))</f>
        <v>45846</v>
      </c>
      <c r="F23" s="7">
        <f t="shared" ca="1" si="6"/>
        <v>45848</v>
      </c>
      <c r="G23" s="6">
        <f t="shared" ca="1" si="2"/>
        <v>5</v>
      </c>
      <c r="H23" s="6">
        <f t="shared" ca="1" si="3"/>
        <v>3</v>
      </c>
      <c r="I23">
        <f t="shared" ca="1" si="4"/>
        <v>2</v>
      </c>
      <c r="J23" s="5">
        <v>750</v>
      </c>
      <c r="K23" s="5">
        <v>0</v>
      </c>
      <c r="L23" s="5">
        <v>0</v>
      </c>
      <c r="M23" s="5">
        <v>35</v>
      </c>
      <c r="N23" s="5">
        <v>30</v>
      </c>
      <c r="O23" s="5">
        <v>815</v>
      </c>
      <c r="R23" s="8" t="s">
        <v>93</v>
      </c>
      <c r="S23" s="8" t="s">
        <v>94</v>
      </c>
      <c r="T23" t="s">
        <v>513</v>
      </c>
      <c r="U23"/>
      <c r="V23" s="3" t="s">
        <v>17</v>
      </c>
      <c r="W23" s="3" t="s">
        <v>17</v>
      </c>
      <c r="Y23" s="3" t="s">
        <v>135</v>
      </c>
      <c r="Z23" s="3" t="s">
        <v>35</v>
      </c>
      <c r="AA23" s="3" t="s">
        <v>34</v>
      </c>
      <c r="AB23" s="3" t="s">
        <v>39</v>
      </c>
      <c r="AC23" s="3">
        <v>51409</v>
      </c>
      <c r="AD23" s="3" t="s">
        <v>40</v>
      </c>
      <c r="AE23" s="3" t="s">
        <v>25</v>
      </c>
      <c r="AF23" s="11">
        <v>0.54166666666666696</v>
      </c>
      <c r="AG23" s="21" t="s">
        <v>44</v>
      </c>
      <c r="AH23" s="11">
        <v>0.58333333333333304</v>
      </c>
    </row>
    <row r="24" spans="1:34" x14ac:dyDescent="0.2">
      <c r="A24" s="3" t="s">
        <v>187</v>
      </c>
      <c r="B24" s="6" t="s">
        <v>155</v>
      </c>
      <c r="C24" s="9">
        <f t="shared" ca="1" si="5"/>
        <v>45799</v>
      </c>
      <c r="E24" s="7">
        <f ca="1">IF(VALUE(RIGHT($A24,LEN($A24) - MIN(SEARCH({0,1,2,3,4,5,6,7,8,9}, $A24&amp;"0123456789")) +1))&lt;11,TODAY()-(MOD(ROW(),10)*7),TODAY()+((MOD(ROW(),10)+1)*7))</f>
        <v>45839</v>
      </c>
      <c r="F24" s="7">
        <f t="shared" ca="1" si="6"/>
        <v>45841</v>
      </c>
      <c r="G24" s="6">
        <f t="shared" ca="1" si="2"/>
        <v>2</v>
      </c>
      <c r="H24" s="6">
        <f t="shared" ca="1" si="3"/>
        <v>0</v>
      </c>
      <c r="I24">
        <f t="shared" ref="I24:I132" ca="1" si="7">RANDBETWEEN(0,2)</f>
        <v>1</v>
      </c>
      <c r="J24" s="5">
        <v>1125</v>
      </c>
      <c r="K24" s="5">
        <v>50</v>
      </c>
      <c r="L24" s="5">
        <v>0</v>
      </c>
      <c r="M24" s="5">
        <v>55</v>
      </c>
      <c r="N24" s="5">
        <v>25</v>
      </c>
      <c r="O24" s="5">
        <v>1255</v>
      </c>
      <c r="R24" s="8" t="s">
        <v>95</v>
      </c>
      <c r="S24" s="8" t="s">
        <v>96</v>
      </c>
      <c r="T24" t="s">
        <v>514</v>
      </c>
      <c r="U24"/>
      <c r="V24" s="3" t="s">
        <v>17</v>
      </c>
      <c r="X24" s="3" t="s">
        <v>17</v>
      </c>
      <c r="Y24" s="3" t="s">
        <v>136</v>
      </c>
      <c r="AA24" s="3" t="s">
        <v>37</v>
      </c>
      <c r="AB24" s="3" t="s">
        <v>38</v>
      </c>
      <c r="AC24" s="3">
        <v>71603</v>
      </c>
      <c r="AD24" s="3" t="s">
        <v>41</v>
      </c>
      <c r="AE24" s="3" t="s">
        <v>485</v>
      </c>
      <c r="AF24" s="11" t="s">
        <v>44</v>
      </c>
      <c r="AG24" s="21" t="s">
        <v>44</v>
      </c>
      <c r="AH24" s="11" t="s">
        <v>44</v>
      </c>
    </row>
    <row r="25" spans="1:34" x14ac:dyDescent="0.2">
      <c r="A25" s="3" t="s">
        <v>188</v>
      </c>
      <c r="B25" s="6" t="s">
        <v>155</v>
      </c>
      <c r="C25" s="9">
        <f t="shared" ca="1" si="5"/>
        <v>45754</v>
      </c>
      <c r="E25" s="7">
        <f ca="1">IF(VALUE(RIGHT($A25,LEN($A25) - MIN(SEARCH({0,1,2,3,4,5,6,7,8,9}, $A25&amp;"0123456789")) +1))&lt;11,TODAY()-(MOD(ROW(),10)*7),TODAY()+((MOD(ROW(),10)+1)*7))</f>
        <v>45832</v>
      </c>
      <c r="F25" s="7">
        <f t="shared" ca="1" si="6"/>
        <v>45835</v>
      </c>
      <c r="G25" s="6">
        <f t="shared" ca="1" si="2"/>
        <v>4</v>
      </c>
      <c r="H25" s="6">
        <f t="shared" ca="1" si="3"/>
        <v>5</v>
      </c>
      <c r="I25">
        <f t="shared" ca="1" si="7"/>
        <v>2</v>
      </c>
      <c r="J25" s="5">
        <v>390</v>
      </c>
      <c r="K25" s="5">
        <v>125</v>
      </c>
      <c r="L25" s="5">
        <v>-20</v>
      </c>
      <c r="M25" s="5">
        <v>27</v>
      </c>
      <c r="N25" s="5">
        <v>15</v>
      </c>
      <c r="O25" s="5">
        <v>537</v>
      </c>
      <c r="R25" s="8" t="s">
        <v>6</v>
      </c>
      <c r="S25" s="8" t="s">
        <v>97</v>
      </c>
      <c r="T25" t="s">
        <v>515</v>
      </c>
      <c r="U25"/>
      <c r="V25" s="3" t="s">
        <v>17</v>
      </c>
      <c r="X25" s="3" t="s">
        <v>17</v>
      </c>
      <c r="Y25" s="3" t="s">
        <v>29</v>
      </c>
      <c r="Z25" s="3" t="s">
        <v>137</v>
      </c>
      <c r="AA25" s="3" t="s">
        <v>30</v>
      </c>
      <c r="AB25" s="3" t="s">
        <v>33</v>
      </c>
      <c r="AC25" s="3" t="s">
        <v>118</v>
      </c>
      <c r="AD25" s="3" t="s">
        <v>32</v>
      </c>
      <c r="AE25" s="3" t="s">
        <v>485</v>
      </c>
      <c r="AF25" s="11" t="s">
        <v>44</v>
      </c>
      <c r="AG25" s="21" t="s">
        <v>44</v>
      </c>
      <c r="AH25" s="11">
        <v>0.54166666666666696</v>
      </c>
    </row>
    <row r="26" spans="1:34" x14ac:dyDescent="0.2">
      <c r="A26" s="3" t="s">
        <v>189</v>
      </c>
      <c r="B26" s="6" t="s">
        <v>155</v>
      </c>
      <c r="C26" s="9">
        <f t="shared" ca="1" si="5"/>
        <v>45807</v>
      </c>
      <c r="E26" s="7">
        <f ca="1">IF(VALUE(RIGHT($A26,LEN($A26) - MIN(SEARCH({0,1,2,3,4,5,6,7,8,9}, $A26&amp;"0123456789")) +1))&lt;11,TODAY()-(MOD(ROW(),10)*7),TODAY()+((MOD(ROW(),10)+1)*7))</f>
        <v>45825</v>
      </c>
      <c r="F26" s="7">
        <f t="shared" ca="1" si="6"/>
        <v>45827</v>
      </c>
      <c r="G26" s="6">
        <f t="shared" ca="1" si="2"/>
        <v>1</v>
      </c>
      <c r="H26" s="6">
        <f t="shared" ca="1" si="3"/>
        <v>1</v>
      </c>
      <c r="I26">
        <f t="shared" ca="1" si="7"/>
        <v>1</v>
      </c>
      <c r="J26" s="5">
        <v>750</v>
      </c>
      <c r="K26" s="5">
        <v>0</v>
      </c>
      <c r="L26" s="5">
        <v>0</v>
      </c>
      <c r="M26" s="5">
        <v>35</v>
      </c>
      <c r="N26" s="5">
        <v>30</v>
      </c>
      <c r="O26" s="5">
        <v>815</v>
      </c>
      <c r="R26" s="8" t="s">
        <v>98</v>
      </c>
      <c r="S26" s="8" t="s">
        <v>99</v>
      </c>
      <c r="T26" t="s">
        <v>516</v>
      </c>
      <c r="U26"/>
      <c r="V26" s="3" t="s">
        <v>17</v>
      </c>
      <c r="W26" s="3" t="s">
        <v>17</v>
      </c>
      <c r="Y26" s="3" t="s">
        <v>138</v>
      </c>
      <c r="Z26" s="3" t="s">
        <v>35</v>
      </c>
      <c r="AA26" s="3" t="s">
        <v>34</v>
      </c>
      <c r="AB26" s="3" t="s">
        <v>39</v>
      </c>
      <c r="AC26" s="3" t="s">
        <v>151</v>
      </c>
      <c r="AD26" s="3" t="s">
        <v>40</v>
      </c>
      <c r="AE26" s="3" t="s">
        <v>25</v>
      </c>
      <c r="AF26" s="11">
        <v>0.58333333333333304</v>
      </c>
      <c r="AG26" s="21" t="s">
        <v>44</v>
      </c>
      <c r="AH26" s="11" t="s">
        <v>44</v>
      </c>
    </row>
    <row r="27" spans="1:34" x14ac:dyDescent="0.2">
      <c r="A27" s="3" t="s">
        <v>190</v>
      </c>
      <c r="B27" s="6" t="s">
        <v>155</v>
      </c>
      <c r="C27" s="9">
        <f t="shared" ca="1" si="5"/>
        <v>45791</v>
      </c>
      <c r="E27" s="7">
        <f ca="1">IF(VALUE(RIGHT($A27,LEN($A27) - MIN(SEARCH({0,1,2,3,4,5,6,7,8,9}, $A27&amp;"0123456789")) +1))&lt;11,TODAY()-(MOD(ROW(),10)*7),TODAY()+((MOD(ROW(),10)+1)*7))</f>
        <v>45818</v>
      </c>
      <c r="F27" s="7">
        <f t="shared" ca="1" si="6"/>
        <v>45820</v>
      </c>
      <c r="G27" s="6">
        <f t="shared" ca="1" si="2"/>
        <v>1</v>
      </c>
      <c r="H27" s="6">
        <f t="shared" ca="1" si="3"/>
        <v>5</v>
      </c>
      <c r="I27">
        <f t="shared" ca="1" si="7"/>
        <v>1</v>
      </c>
      <c r="J27" s="5">
        <v>1125</v>
      </c>
      <c r="K27" s="5">
        <v>50</v>
      </c>
      <c r="L27" s="5">
        <v>0</v>
      </c>
      <c r="M27" s="5">
        <v>55</v>
      </c>
      <c r="N27" s="5">
        <v>25</v>
      </c>
      <c r="O27" s="5">
        <v>1255</v>
      </c>
      <c r="R27" s="8" t="s">
        <v>100</v>
      </c>
      <c r="S27" s="8" t="s">
        <v>101</v>
      </c>
      <c r="T27" t="s">
        <v>517</v>
      </c>
      <c r="U27"/>
      <c r="V27" s="3" t="s">
        <v>17</v>
      </c>
      <c r="X27" s="3" t="s">
        <v>17</v>
      </c>
      <c r="Y27" s="3" t="s">
        <v>139</v>
      </c>
      <c r="AA27" s="3" t="s">
        <v>37</v>
      </c>
      <c r="AB27" s="3" t="s">
        <v>38</v>
      </c>
      <c r="AC27" s="3" t="s">
        <v>152</v>
      </c>
      <c r="AD27" s="3" t="s">
        <v>41</v>
      </c>
      <c r="AE27" s="3" t="s">
        <v>485</v>
      </c>
      <c r="AF27" s="11" t="s">
        <v>44</v>
      </c>
      <c r="AG27" s="21" t="s">
        <v>44</v>
      </c>
      <c r="AH27" s="11" t="s">
        <v>44</v>
      </c>
    </row>
    <row r="28" spans="1:34" x14ac:dyDescent="0.2">
      <c r="A28" s="3" t="s">
        <v>191</v>
      </c>
      <c r="B28" s="6" t="s">
        <v>155</v>
      </c>
      <c r="C28" s="9">
        <f t="shared" ca="1" si="5"/>
        <v>45740</v>
      </c>
      <c r="E28" s="7">
        <f ca="1">IF(VALUE(RIGHT($A28,LEN($A28) - MIN(SEARCH({0,1,2,3,4,5,6,7,8,9}, $A28&amp;"0123456789")) +1))&lt;11,TODAY()-(MOD(ROW(),10)*7),TODAY()+((MOD(ROW(),10)+1)*7))</f>
        <v>45811</v>
      </c>
      <c r="F28" s="7">
        <f t="shared" ca="1" si="6"/>
        <v>45816</v>
      </c>
      <c r="G28" s="6">
        <f t="shared" ca="1" si="2"/>
        <v>3</v>
      </c>
      <c r="H28" s="6">
        <f t="shared" ca="1" si="3"/>
        <v>2</v>
      </c>
      <c r="I28">
        <f t="shared" ca="1" si="7"/>
        <v>1</v>
      </c>
      <c r="J28" s="5">
        <v>390</v>
      </c>
      <c r="K28" s="5">
        <v>125</v>
      </c>
      <c r="L28" s="5">
        <v>-20</v>
      </c>
      <c r="M28" s="5">
        <v>27</v>
      </c>
      <c r="N28" s="5">
        <v>15</v>
      </c>
      <c r="O28" s="5">
        <v>537</v>
      </c>
      <c r="R28" s="8" t="s">
        <v>102</v>
      </c>
      <c r="S28" s="8" t="s">
        <v>103</v>
      </c>
      <c r="T28" t="s">
        <v>518</v>
      </c>
      <c r="U28"/>
      <c r="V28" s="3" t="s">
        <v>17</v>
      </c>
      <c r="X28" s="3" t="s">
        <v>17</v>
      </c>
      <c r="Y28" s="3" t="s">
        <v>29</v>
      </c>
      <c r="Z28" s="3" t="s">
        <v>140</v>
      </c>
      <c r="AA28" s="3" t="s">
        <v>30</v>
      </c>
      <c r="AB28" s="3" t="s">
        <v>33</v>
      </c>
      <c r="AC28" s="3" t="s">
        <v>122</v>
      </c>
      <c r="AD28" s="3" t="s">
        <v>32</v>
      </c>
      <c r="AE28" s="3" t="s">
        <v>485</v>
      </c>
      <c r="AF28" s="11">
        <v>0.54166666666666696</v>
      </c>
      <c r="AG28" s="21" t="s">
        <v>44</v>
      </c>
      <c r="AH28" s="11">
        <v>0.58333333333333304</v>
      </c>
    </row>
    <row r="29" spans="1:34" x14ac:dyDescent="0.2">
      <c r="A29" s="3" t="s">
        <v>192</v>
      </c>
      <c r="B29" s="6" t="s">
        <v>155</v>
      </c>
      <c r="C29" s="9">
        <f t="shared" ca="1" si="5"/>
        <v>45766</v>
      </c>
      <c r="E29" s="7">
        <f ca="1">IF(VALUE(RIGHT($A29,LEN($A29) - MIN(SEARCH({0,1,2,3,4,5,6,7,8,9}, $A29&amp;"0123456789")) +1))&lt;11,TODAY()-(MOD(ROW(),10)*7),TODAY()+((MOD(ROW(),10)+1)*7))</f>
        <v>45804</v>
      </c>
      <c r="F29" s="7">
        <f t="shared" ca="1" si="6"/>
        <v>45807</v>
      </c>
      <c r="G29" s="6">
        <f t="shared" ca="1" si="2"/>
        <v>4</v>
      </c>
      <c r="H29" s="6">
        <f t="shared" ca="1" si="3"/>
        <v>3</v>
      </c>
      <c r="I29">
        <f t="shared" ca="1" si="7"/>
        <v>0</v>
      </c>
      <c r="J29" s="5">
        <v>750</v>
      </c>
      <c r="K29" s="5">
        <v>0</v>
      </c>
      <c r="L29" s="5">
        <v>0</v>
      </c>
      <c r="M29" s="5">
        <v>35</v>
      </c>
      <c r="N29" s="5">
        <v>30</v>
      </c>
      <c r="O29" s="5">
        <v>815</v>
      </c>
      <c r="R29" s="8" t="s">
        <v>100</v>
      </c>
      <c r="S29" s="8" t="s">
        <v>104</v>
      </c>
      <c r="T29" t="s">
        <v>519</v>
      </c>
      <c r="U29"/>
      <c r="V29" s="3" t="s">
        <v>17</v>
      </c>
      <c r="W29" s="3" t="s">
        <v>17</v>
      </c>
      <c r="Y29" s="3" t="s">
        <v>141</v>
      </c>
      <c r="Z29" s="3" t="s">
        <v>35</v>
      </c>
      <c r="AA29" s="3" t="s">
        <v>34</v>
      </c>
      <c r="AB29" s="3" t="s">
        <v>39</v>
      </c>
      <c r="AC29" s="3">
        <v>11021</v>
      </c>
      <c r="AD29" s="3" t="s">
        <v>40</v>
      </c>
      <c r="AE29" s="3" t="s">
        <v>25</v>
      </c>
      <c r="AF29" s="11" t="s">
        <v>44</v>
      </c>
      <c r="AG29" s="21" t="s">
        <v>44</v>
      </c>
      <c r="AH29" s="11" t="s">
        <v>44</v>
      </c>
    </row>
    <row r="30" spans="1:34" x14ac:dyDescent="0.2">
      <c r="A30" s="3" t="s">
        <v>193</v>
      </c>
      <c r="B30" s="6" t="s">
        <v>155</v>
      </c>
      <c r="C30" s="9">
        <f t="shared" ca="1" si="5"/>
        <v>45811</v>
      </c>
      <c r="E30" s="7">
        <f ca="1">IF(VALUE(RIGHT($A30,LEN($A30) - MIN(SEARCH({0,1,2,3,4,5,6,7,8,9}, $A30&amp;"0123456789")) +1))&lt;11,TODAY()-(MOD(ROW(),10)*7),TODAY()+((MOD(ROW(),10)+1)*7))</f>
        <v>45867</v>
      </c>
      <c r="F30" s="7">
        <f t="shared" ca="1" si="6"/>
        <v>45870</v>
      </c>
      <c r="G30" s="6">
        <f t="shared" ca="1" si="2"/>
        <v>4</v>
      </c>
      <c r="H30" s="6">
        <f t="shared" ca="1" si="3"/>
        <v>0</v>
      </c>
      <c r="I30">
        <f t="shared" ca="1" si="7"/>
        <v>0</v>
      </c>
      <c r="J30" s="5">
        <v>1125</v>
      </c>
      <c r="K30" s="5">
        <v>50</v>
      </c>
      <c r="L30" s="5">
        <v>0</v>
      </c>
      <c r="M30" s="5">
        <v>55</v>
      </c>
      <c r="N30" s="5">
        <v>25</v>
      </c>
      <c r="O30" s="5">
        <v>1255</v>
      </c>
      <c r="R30" s="8" t="s">
        <v>105</v>
      </c>
      <c r="S30" s="8" t="s">
        <v>106</v>
      </c>
      <c r="T30" t="s">
        <v>520</v>
      </c>
      <c r="U30"/>
      <c r="V30" s="3" t="s">
        <v>17</v>
      </c>
      <c r="X30" s="3" t="s">
        <v>17</v>
      </c>
      <c r="Y30" s="3" t="s">
        <v>142</v>
      </c>
      <c r="AA30" s="3" t="s">
        <v>37</v>
      </c>
      <c r="AB30" s="3" t="s">
        <v>38</v>
      </c>
      <c r="AC30" s="3">
        <v>31215</v>
      </c>
      <c r="AD30" s="3" t="s">
        <v>41</v>
      </c>
      <c r="AE30" s="3" t="s">
        <v>485</v>
      </c>
      <c r="AF30" s="11" t="s">
        <v>44</v>
      </c>
      <c r="AG30" s="21" t="s">
        <v>44</v>
      </c>
      <c r="AH30" s="11" t="s">
        <v>44</v>
      </c>
    </row>
    <row r="31" spans="1:34" x14ac:dyDescent="0.2">
      <c r="A31" s="3" t="s">
        <v>194</v>
      </c>
      <c r="B31" s="6" t="s">
        <v>155</v>
      </c>
      <c r="C31" s="9">
        <f t="shared" ca="1" si="5"/>
        <v>45822</v>
      </c>
      <c r="E31" s="7">
        <f ca="1">IF(VALUE(RIGHT($A31,LEN($A31) - MIN(SEARCH({0,1,2,3,4,5,6,7,8,9}, $A31&amp;"0123456789")) +1))&lt;11,TODAY()-(MOD(ROW(),10)*7),TODAY()+((MOD(ROW(),10)+1)*7))</f>
        <v>45860</v>
      </c>
      <c r="F31" s="7">
        <f t="shared" ca="1" si="6"/>
        <v>45862</v>
      </c>
      <c r="G31" s="6">
        <f t="shared" ca="1" si="2"/>
        <v>2</v>
      </c>
      <c r="H31" s="6">
        <f t="shared" ca="1" si="3"/>
        <v>4</v>
      </c>
      <c r="I31">
        <f t="shared" ca="1" si="7"/>
        <v>0</v>
      </c>
      <c r="J31" s="5">
        <v>390</v>
      </c>
      <c r="K31" s="5">
        <v>125</v>
      </c>
      <c r="L31" s="5">
        <v>-20</v>
      </c>
      <c r="M31" s="5">
        <v>27</v>
      </c>
      <c r="N31" s="5">
        <v>15</v>
      </c>
      <c r="O31" s="5">
        <v>537</v>
      </c>
      <c r="R31" s="8" t="s">
        <v>107</v>
      </c>
      <c r="S31" s="8" t="s">
        <v>108</v>
      </c>
      <c r="T31" t="s">
        <v>521</v>
      </c>
      <c r="U31"/>
      <c r="V31" s="3" t="s">
        <v>17</v>
      </c>
      <c r="X31" s="3" t="s">
        <v>17</v>
      </c>
      <c r="Y31" s="3" t="s">
        <v>29</v>
      </c>
      <c r="Z31" s="3" t="s">
        <v>143</v>
      </c>
      <c r="AA31" s="3" t="s">
        <v>30</v>
      </c>
      <c r="AB31" s="3" t="s">
        <v>33</v>
      </c>
      <c r="AC31" s="3" t="s">
        <v>31</v>
      </c>
      <c r="AD31" s="3" t="s">
        <v>32</v>
      </c>
      <c r="AE31" s="3" t="s">
        <v>485</v>
      </c>
      <c r="AF31" s="11">
        <v>0.54166666666666696</v>
      </c>
      <c r="AG31" s="21" t="s">
        <v>44</v>
      </c>
      <c r="AH31" s="11">
        <v>0.58333333333333304</v>
      </c>
    </row>
    <row r="32" spans="1:34" x14ac:dyDescent="0.2">
      <c r="A32" s="3" t="s">
        <v>195</v>
      </c>
      <c r="B32" s="6" t="s">
        <v>155</v>
      </c>
      <c r="C32" s="9">
        <f t="shared" ca="1" si="5"/>
        <v>45844</v>
      </c>
      <c r="E32" s="7">
        <f ca="1">IF(VALUE(RIGHT($A32,LEN($A32) - MIN(SEARCH({0,1,2,3,4,5,6,7,8,9}, $A32&amp;"0123456789")) +1))&lt;11,TODAY()-(MOD(ROW(),10)*7),TODAY()+((MOD(ROW(),10)+1)*7))</f>
        <v>45888</v>
      </c>
      <c r="F32" s="7">
        <f t="shared" ca="1" si="6"/>
        <v>45891</v>
      </c>
      <c r="G32" s="6">
        <f t="shared" ca="1" si="2"/>
        <v>3</v>
      </c>
      <c r="H32" s="6">
        <f t="shared" ca="1" si="3"/>
        <v>0</v>
      </c>
      <c r="I32">
        <f t="shared" ca="1" si="7"/>
        <v>0</v>
      </c>
      <c r="J32" s="5">
        <v>750</v>
      </c>
      <c r="K32" s="5">
        <v>0</v>
      </c>
      <c r="L32" s="5">
        <v>0</v>
      </c>
      <c r="M32" s="5">
        <v>35</v>
      </c>
      <c r="N32" s="5">
        <v>30</v>
      </c>
      <c r="O32" s="5">
        <v>815</v>
      </c>
      <c r="R32" s="8" t="s">
        <v>109</v>
      </c>
      <c r="S32" s="8" t="s">
        <v>110</v>
      </c>
      <c r="T32" t="s">
        <v>522</v>
      </c>
      <c r="U32"/>
      <c r="V32" s="3" t="s">
        <v>17</v>
      </c>
      <c r="W32" s="3" t="s">
        <v>17</v>
      </c>
      <c r="Y32" s="3" t="s">
        <v>144</v>
      </c>
      <c r="Z32" s="3" t="s">
        <v>35</v>
      </c>
      <c r="AA32" s="3" t="s">
        <v>34</v>
      </c>
      <c r="AB32" s="3" t="s">
        <v>39</v>
      </c>
      <c r="AC32" s="3">
        <v>51409</v>
      </c>
      <c r="AD32" s="3" t="s">
        <v>40</v>
      </c>
      <c r="AE32" s="3" t="s">
        <v>25</v>
      </c>
      <c r="AF32" s="11" t="s">
        <v>44</v>
      </c>
      <c r="AG32" s="21" t="s">
        <v>44</v>
      </c>
      <c r="AH32" s="11" t="s">
        <v>44</v>
      </c>
    </row>
    <row r="33" spans="1:35" x14ac:dyDescent="0.2">
      <c r="A33" s="3" t="s">
        <v>196</v>
      </c>
      <c r="B33" s="6" t="s">
        <v>155</v>
      </c>
      <c r="C33" s="9">
        <f t="shared" ca="1" si="5"/>
        <v>45875</v>
      </c>
      <c r="E33" s="7">
        <f ca="1">IF(VALUE(RIGHT($A33,LEN($A33) - MIN(SEARCH({0,1,2,3,4,5,6,7,8,9}, $A33&amp;"0123456789")) +1))&lt;11,TODAY()-(MOD(ROW(),10)*7),TODAY()+((MOD(ROW(),10)+1)*7))</f>
        <v>45895</v>
      </c>
      <c r="F33" s="7">
        <f t="shared" ca="1" si="6"/>
        <v>45899</v>
      </c>
      <c r="G33" s="6">
        <f t="shared" ca="1" si="2"/>
        <v>2</v>
      </c>
      <c r="H33" s="6">
        <f t="shared" ca="1" si="3"/>
        <v>3</v>
      </c>
      <c r="I33">
        <f t="shared" ca="1" si="7"/>
        <v>2</v>
      </c>
      <c r="J33" s="5">
        <v>1125</v>
      </c>
      <c r="K33" s="5">
        <v>50</v>
      </c>
      <c r="L33" s="5">
        <v>0</v>
      </c>
      <c r="M33" s="5">
        <v>55</v>
      </c>
      <c r="N33" s="5">
        <v>25</v>
      </c>
      <c r="O33" s="5">
        <v>1255</v>
      </c>
      <c r="R33" s="8" t="s">
        <v>112</v>
      </c>
      <c r="S33" s="8" t="s">
        <v>111</v>
      </c>
      <c r="T33" t="s">
        <v>523</v>
      </c>
      <c r="U33"/>
      <c r="V33" s="3" t="s">
        <v>17</v>
      </c>
      <c r="X33" s="3" t="s">
        <v>17</v>
      </c>
      <c r="Y33" s="3" t="s">
        <v>145</v>
      </c>
      <c r="AA33" s="3" t="s">
        <v>37</v>
      </c>
      <c r="AB33" s="3" t="s">
        <v>38</v>
      </c>
      <c r="AC33" s="3">
        <v>71603</v>
      </c>
      <c r="AD33" s="3" t="s">
        <v>41</v>
      </c>
      <c r="AE33" s="3" t="s">
        <v>485</v>
      </c>
      <c r="AF33" s="11">
        <v>0.58333333333333304</v>
      </c>
      <c r="AG33" s="21" t="s">
        <v>44</v>
      </c>
      <c r="AH33" s="11" t="s">
        <v>44</v>
      </c>
    </row>
    <row r="34" spans="1:35" x14ac:dyDescent="0.2">
      <c r="A34" s="3" t="s">
        <v>197</v>
      </c>
      <c r="B34" s="6" t="s">
        <v>155</v>
      </c>
      <c r="C34" s="9">
        <f t="shared" ca="1" si="5"/>
        <v>45882</v>
      </c>
      <c r="E34" s="7">
        <f ca="1">IF(VALUE(RIGHT($A34,LEN($A34) - MIN(SEARCH({0,1,2,3,4,5,6,7,8,9}, $A34&amp;"0123456789")) +1))&lt;11,TODAY()-(MOD(ROW(),10)*7),TODAY()+((MOD(ROW(),10)+1)*7))</f>
        <v>45902</v>
      </c>
      <c r="F34" s="7">
        <f t="shared" ca="1" si="6"/>
        <v>45904</v>
      </c>
      <c r="G34" s="6">
        <f t="shared" ca="1" si="2"/>
        <v>2</v>
      </c>
      <c r="H34" s="6">
        <f t="shared" ca="1" si="3"/>
        <v>1</v>
      </c>
      <c r="I34">
        <f t="shared" ca="1" si="7"/>
        <v>2</v>
      </c>
      <c r="J34" s="5">
        <v>390</v>
      </c>
      <c r="K34" s="5">
        <v>125</v>
      </c>
      <c r="L34" s="5">
        <v>-20</v>
      </c>
      <c r="M34" s="5">
        <v>27</v>
      </c>
      <c r="N34" s="5">
        <v>15</v>
      </c>
      <c r="O34" s="5">
        <v>537</v>
      </c>
      <c r="R34" s="8" t="s">
        <v>113</v>
      </c>
      <c r="S34" s="8" t="s">
        <v>114</v>
      </c>
      <c r="T34" t="s">
        <v>524</v>
      </c>
      <c r="U34"/>
      <c r="V34" s="3" t="s">
        <v>17</v>
      </c>
      <c r="X34" s="3" t="s">
        <v>17</v>
      </c>
      <c r="Y34" s="3" t="s">
        <v>29</v>
      </c>
      <c r="Z34" s="3" t="s">
        <v>146</v>
      </c>
      <c r="AA34" s="3" t="s">
        <v>30</v>
      </c>
      <c r="AB34" s="3" t="s">
        <v>33</v>
      </c>
      <c r="AC34" s="3" t="s">
        <v>118</v>
      </c>
      <c r="AD34" s="3" t="s">
        <v>32</v>
      </c>
      <c r="AE34" s="3" t="s">
        <v>485</v>
      </c>
      <c r="AF34" s="11" t="s">
        <v>44</v>
      </c>
      <c r="AG34" s="21" t="s">
        <v>44</v>
      </c>
      <c r="AH34" s="11" t="s">
        <v>44</v>
      </c>
    </row>
    <row r="35" spans="1:35" x14ac:dyDescent="0.2">
      <c r="A35" s="3" t="s">
        <v>198</v>
      </c>
      <c r="B35" s="6" t="s">
        <v>155</v>
      </c>
      <c r="C35" s="9">
        <f t="shared" ca="1" si="5"/>
        <v>45832</v>
      </c>
      <c r="E35" s="7">
        <f ca="1">IF(VALUE(RIGHT($A35,LEN($A35) - MIN(SEARCH({0,1,2,3,4,5,6,7,8,9}, $A35&amp;"0123456789")) +1))&lt;11,TODAY()-(MOD(ROW(),10)*7),TODAY()+((MOD(ROW(),10)+1)*7))</f>
        <v>45909</v>
      </c>
      <c r="F35" s="7">
        <f t="shared" ca="1" si="6"/>
        <v>45912</v>
      </c>
      <c r="G35" s="6">
        <f t="shared" ca="1" si="2"/>
        <v>6</v>
      </c>
      <c r="H35" s="6">
        <f t="shared" ca="1" si="3"/>
        <v>0</v>
      </c>
      <c r="I35">
        <f t="shared" ca="1" si="7"/>
        <v>2</v>
      </c>
      <c r="J35" s="5">
        <v>750</v>
      </c>
      <c r="K35" s="5">
        <v>0</v>
      </c>
      <c r="L35" s="5">
        <v>0</v>
      </c>
      <c r="M35" s="5">
        <v>35</v>
      </c>
      <c r="N35" s="5">
        <v>30</v>
      </c>
      <c r="O35" s="5">
        <v>815</v>
      </c>
      <c r="R35" s="8" t="s">
        <v>7</v>
      </c>
      <c r="S35" s="8" t="s">
        <v>8</v>
      </c>
      <c r="T35" t="s">
        <v>490</v>
      </c>
      <c r="U35"/>
      <c r="V35" s="3" t="s">
        <v>17</v>
      </c>
      <c r="W35" s="3" t="s">
        <v>17</v>
      </c>
      <c r="Y35" s="3" t="s">
        <v>27</v>
      </c>
      <c r="Z35" s="3" t="s">
        <v>35</v>
      </c>
      <c r="AA35" s="3" t="s">
        <v>34</v>
      </c>
      <c r="AB35" s="3" t="s">
        <v>39</v>
      </c>
      <c r="AC35" s="3">
        <v>11021</v>
      </c>
      <c r="AD35" s="3" t="s">
        <v>40</v>
      </c>
      <c r="AE35" s="3" t="s">
        <v>25</v>
      </c>
      <c r="AF35" s="11" t="s">
        <v>44</v>
      </c>
      <c r="AG35" s="21" t="s">
        <v>44</v>
      </c>
      <c r="AH35" s="11">
        <v>0.5</v>
      </c>
      <c r="AI35" s="3" t="s">
        <v>46</v>
      </c>
    </row>
    <row r="36" spans="1:35" x14ac:dyDescent="0.2">
      <c r="A36" s="3" t="s">
        <v>199</v>
      </c>
      <c r="B36" s="6" t="s">
        <v>155</v>
      </c>
      <c r="C36" s="9">
        <f t="shared" ca="1" si="5"/>
        <v>45828</v>
      </c>
      <c r="E36" s="7">
        <f ca="1">IF(VALUE(RIGHT($A36,LEN($A36) - MIN(SEARCH({0,1,2,3,4,5,6,7,8,9}, $A36&amp;"0123456789")) +1))&lt;11,TODAY()-(MOD(ROW(),10)*7),TODAY()+((MOD(ROW(),10)+1)*7))</f>
        <v>45916</v>
      </c>
      <c r="F36" s="7">
        <f t="shared" ca="1" si="6"/>
        <v>45920</v>
      </c>
      <c r="G36" s="6">
        <f t="shared" ca="1" si="2"/>
        <v>5</v>
      </c>
      <c r="H36" s="6">
        <f t="shared" ca="1" si="3"/>
        <v>5</v>
      </c>
      <c r="I36">
        <f t="shared" ca="1" si="7"/>
        <v>0</v>
      </c>
      <c r="J36" s="5">
        <v>1125</v>
      </c>
      <c r="K36" s="5">
        <v>50</v>
      </c>
      <c r="L36" s="5">
        <v>0</v>
      </c>
      <c r="M36" s="5">
        <v>55</v>
      </c>
      <c r="N36" s="5">
        <v>25</v>
      </c>
      <c r="O36" s="5">
        <v>1255</v>
      </c>
      <c r="R36" s="8" t="s">
        <v>6</v>
      </c>
      <c r="S36" s="8" t="s">
        <v>9</v>
      </c>
      <c r="T36" t="s">
        <v>491</v>
      </c>
      <c r="U36"/>
      <c r="V36" s="3" t="s">
        <v>17</v>
      </c>
      <c r="X36" s="3" t="s">
        <v>17</v>
      </c>
      <c r="Y36" s="3" t="s">
        <v>28</v>
      </c>
      <c r="AA36" s="3" t="s">
        <v>37</v>
      </c>
      <c r="AB36" s="3" t="s">
        <v>38</v>
      </c>
      <c r="AC36" s="3">
        <v>31215</v>
      </c>
      <c r="AD36" s="3" t="s">
        <v>41</v>
      </c>
      <c r="AE36" s="3" t="s">
        <v>485</v>
      </c>
      <c r="AF36" s="11" t="s">
        <v>44</v>
      </c>
      <c r="AG36" s="21" t="s">
        <v>44</v>
      </c>
      <c r="AH36" s="11" t="s">
        <v>44</v>
      </c>
    </row>
    <row r="37" spans="1:35" x14ac:dyDescent="0.2">
      <c r="A37" s="3" t="s">
        <v>200</v>
      </c>
      <c r="B37" s="6" t="s">
        <v>155</v>
      </c>
      <c r="C37" s="9">
        <f t="shared" ca="1" si="5"/>
        <v>45861</v>
      </c>
      <c r="E37" s="7">
        <f ca="1">IF(VALUE(RIGHT($A37,LEN($A37) - MIN(SEARCH({0,1,2,3,4,5,6,7,8,9}, $A37&amp;"0123456789")) +1))&lt;11,TODAY()-(MOD(ROW(),10)*7),TODAY()+((MOD(ROW(),10)+1)*7))</f>
        <v>45923</v>
      </c>
      <c r="F37" s="7">
        <f t="shared" ca="1" si="6"/>
        <v>45927</v>
      </c>
      <c r="G37" s="6">
        <f t="shared" ca="1" si="2"/>
        <v>3</v>
      </c>
      <c r="H37" s="6">
        <f t="shared" ca="1" si="3"/>
        <v>0</v>
      </c>
      <c r="I37">
        <f t="shared" ca="1" si="7"/>
        <v>2</v>
      </c>
      <c r="J37" s="5">
        <v>390</v>
      </c>
      <c r="K37" s="5">
        <v>125</v>
      </c>
      <c r="L37" s="5">
        <v>-20</v>
      </c>
      <c r="M37" s="5">
        <v>27</v>
      </c>
      <c r="N37" s="5">
        <v>15</v>
      </c>
      <c r="O37" s="5">
        <v>537</v>
      </c>
      <c r="R37" s="8" t="s">
        <v>10</v>
      </c>
      <c r="S37" s="8" t="s">
        <v>11</v>
      </c>
      <c r="T37" t="s">
        <v>493</v>
      </c>
      <c r="U37"/>
      <c r="V37" s="3" t="s">
        <v>17</v>
      </c>
      <c r="X37" s="3" t="s">
        <v>17</v>
      </c>
      <c r="Y37" s="3" t="s">
        <v>29</v>
      </c>
      <c r="Z37" s="3" t="s">
        <v>36</v>
      </c>
      <c r="AA37" s="3" t="s">
        <v>30</v>
      </c>
      <c r="AB37" s="3" t="s">
        <v>33</v>
      </c>
      <c r="AC37" s="3" t="s">
        <v>31</v>
      </c>
      <c r="AD37" s="3" t="s">
        <v>32</v>
      </c>
      <c r="AE37" s="3" t="s">
        <v>485</v>
      </c>
      <c r="AF37" s="11">
        <v>0.54166666666666696</v>
      </c>
      <c r="AG37" s="21" t="s">
        <v>44</v>
      </c>
      <c r="AH37" s="11">
        <v>0.58333333333333304</v>
      </c>
      <c r="AI37" s="3" t="s">
        <v>47</v>
      </c>
    </row>
    <row r="38" spans="1:35" x14ac:dyDescent="0.2">
      <c r="A38" s="3" t="s">
        <v>201</v>
      </c>
      <c r="B38" s="6" t="s">
        <v>155</v>
      </c>
      <c r="C38" s="9">
        <f t="shared" ca="1" si="5"/>
        <v>45854</v>
      </c>
      <c r="E38" s="7">
        <f ca="1">IF(VALUE(RIGHT($A38,LEN($A38) - MIN(SEARCH({0,1,2,3,4,5,6,7,8,9}, $A38&amp;"0123456789")) +1))&lt;11,TODAY()-(MOD(ROW(),10)*7),TODAY()+((MOD(ROW(),10)+1)*7))</f>
        <v>45930</v>
      </c>
      <c r="F38" s="7">
        <f t="shared" ca="1" si="6"/>
        <v>45934</v>
      </c>
      <c r="G38" s="6">
        <f t="shared" ca="1" si="2"/>
        <v>1</v>
      </c>
      <c r="H38" s="6">
        <f t="shared" ca="1" si="3"/>
        <v>2</v>
      </c>
      <c r="I38">
        <f t="shared" ca="1" si="7"/>
        <v>2</v>
      </c>
      <c r="J38" s="5">
        <v>750</v>
      </c>
      <c r="K38" s="5">
        <v>0</v>
      </c>
      <c r="L38" s="5">
        <v>0</v>
      </c>
      <c r="M38" s="5">
        <v>35</v>
      </c>
      <c r="N38" s="5">
        <v>30</v>
      </c>
      <c r="O38" s="5">
        <v>815</v>
      </c>
      <c r="R38" s="8" t="s">
        <v>58</v>
      </c>
      <c r="S38" s="8" t="s">
        <v>59</v>
      </c>
      <c r="T38" t="s">
        <v>494</v>
      </c>
      <c r="U38"/>
      <c r="V38" s="3" t="s">
        <v>17</v>
      </c>
      <c r="W38" s="3" t="s">
        <v>17</v>
      </c>
      <c r="Y38" s="3" t="s">
        <v>115</v>
      </c>
      <c r="Z38" s="3" t="s">
        <v>35</v>
      </c>
      <c r="AA38" s="3" t="s">
        <v>34</v>
      </c>
      <c r="AB38" s="3" t="s">
        <v>39</v>
      </c>
      <c r="AC38" s="3">
        <v>51409</v>
      </c>
      <c r="AD38" s="3" t="s">
        <v>40</v>
      </c>
      <c r="AE38" s="3" t="s">
        <v>25</v>
      </c>
      <c r="AF38" s="11" t="s">
        <v>44</v>
      </c>
      <c r="AG38" s="21" t="s">
        <v>44</v>
      </c>
      <c r="AH38" s="11" t="s">
        <v>44</v>
      </c>
    </row>
    <row r="39" spans="1:35" x14ac:dyDescent="0.2">
      <c r="A39" s="3" t="s">
        <v>202</v>
      </c>
      <c r="B39" s="6" t="s">
        <v>155</v>
      </c>
      <c r="C39" s="9">
        <f t="shared" ca="1" si="5"/>
        <v>45857</v>
      </c>
      <c r="E39" s="7">
        <f ca="1">IF(VALUE(RIGHT($A39,LEN($A39) - MIN(SEARCH({0,1,2,3,4,5,6,7,8,9}, $A39&amp;"0123456789")) +1))&lt;11,TODAY()-(MOD(ROW(),10)*7),TODAY()+((MOD(ROW(),10)+1)*7))</f>
        <v>45937</v>
      </c>
      <c r="F39" s="7">
        <f t="shared" ca="1" si="6"/>
        <v>45942</v>
      </c>
      <c r="G39" s="6">
        <f t="shared" ca="1" si="2"/>
        <v>2</v>
      </c>
      <c r="H39" s="6">
        <f t="shared" ca="1" si="3"/>
        <v>5</v>
      </c>
      <c r="I39">
        <f t="shared" ca="1" si="7"/>
        <v>2</v>
      </c>
      <c r="J39" s="5">
        <v>1125</v>
      </c>
      <c r="K39" s="5">
        <v>50</v>
      </c>
      <c r="L39" s="5">
        <v>0</v>
      </c>
      <c r="M39" s="5">
        <v>55</v>
      </c>
      <c r="N39" s="5">
        <v>25</v>
      </c>
      <c r="O39" s="5">
        <v>1255</v>
      </c>
      <c r="R39" s="8" t="s">
        <v>60</v>
      </c>
      <c r="S39" s="8" t="s">
        <v>61</v>
      </c>
      <c r="T39" t="s">
        <v>495</v>
      </c>
      <c r="U39"/>
      <c r="V39" s="3" t="s">
        <v>17</v>
      </c>
      <c r="X39" s="3" t="s">
        <v>17</v>
      </c>
      <c r="Y39" s="3" t="s">
        <v>116</v>
      </c>
      <c r="AA39" s="3" t="s">
        <v>37</v>
      </c>
      <c r="AB39" s="3" t="s">
        <v>38</v>
      </c>
      <c r="AC39" s="3">
        <v>71603</v>
      </c>
      <c r="AD39" s="3" t="s">
        <v>41</v>
      </c>
      <c r="AE39" s="3" t="s">
        <v>485</v>
      </c>
      <c r="AF39" s="11" t="s">
        <v>44</v>
      </c>
      <c r="AG39" s="21" t="s">
        <v>44</v>
      </c>
      <c r="AH39" s="11" t="s">
        <v>44</v>
      </c>
    </row>
    <row r="40" spans="1:35" x14ac:dyDescent="0.2">
      <c r="A40" s="3" t="s">
        <v>203</v>
      </c>
      <c r="B40" s="6" t="s">
        <v>155</v>
      </c>
      <c r="C40" s="9">
        <f t="shared" ca="1" si="5"/>
        <v>45812</v>
      </c>
      <c r="E40" s="7">
        <f ca="1">IF(VALUE(RIGHT($A40,LEN($A40) - MIN(SEARCH({0,1,2,3,4,5,6,7,8,9}, $A40&amp;"0123456789")) +1))&lt;11,TODAY()-(MOD(ROW(),10)*7),TODAY()+((MOD(ROW(),10)+1)*7))</f>
        <v>45874</v>
      </c>
      <c r="F40" s="7">
        <f t="shared" ca="1" si="6"/>
        <v>45877</v>
      </c>
      <c r="G40" s="6">
        <f t="shared" ca="1" si="2"/>
        <v>3</v>
      </c>
      <c r="H40" s="6">
        <f t="shared" ca="1" si="3"/>
        <v>1</v>
      </c>
      <c r="I40">
        <f t="shared" ca="1" si="7"/>
        <v>0</v>
      </c>
      <c r="J40" s="5">
        <v>390</v>
      </c>
      <c r="K40" s="5">
        <v>125</v>
      </c>
      <c r="L40" s="5">
        <v>-20</v>
      </c>
      <c r="M40" s="5">
        <v>27</v>
      </c>
      <c r="N40" s="5">
        <v>15</v>
      </c>
      <c r="O40" s="5">
        <v>537</v>
      </c>
      <c r="R40" s="8" t="s">
        <v>62</v>
      </c>
      <c r="S40" s="8" t="s">
        <v>63</v>
      </c>
      <c r="T40" t="s">
        <v>496</v>
      </c>
      <c r="U40"/>
      <c r="V40" s="3" t="s">
        <v>17</v>
      </c>
      <c r="X40" s="3" t="s">
        <v>17</v>
      </c>
      <c r="Y40" s="3" t="s">
        <v>29</v>
      </c>
      <c r="Z40" s="3" t="s">
        <v>117</v>
      </c>
      <c r="AA40" s="3" t="s">
        <v>30</v>
      </c>
      <c r="AB40" s="3" t="s">
        <v>33</v>
      </c>
      <c r="AC40" s="3" t="s">
        <v>118</v>
      </c>
      <c r="AD40" s="3" t="s">
        <v>32</v>
      </c>
      <c r="AE40" s="3" t="s">
        <v>485</v>
      </c>
      <c r="AF40" s="11" t="s">
        <v>44</v>
      </c>
      <c r="AG40" s="21" t="s">
        <v>44</v>
      </c>
      <c r="AH40" s="11" t="s">
        <v>44</v>
      </c>
    </row>
    <row r="41" spans="1:35" x14ac:dyDescent="0.2">
      <c r="A41" s="3" t="s">
        <v>204</v>
      </c>
      <c r="B41" s="6" t="s">
        <v>155</v>
      </c>
      <c r="C41" s="9">
        <f t="shared" ca="1" si="5"/>
        <v>45819</v>
      </c>
      <c r="E41" s="7">
        <f ca="1">IF(VALUE(RIGHT($A41,LEN($A41) - MIN(SEARCH({0,1,2,3,4,5,6,7,8,9}, $A41&amp;"0123456789")) +1))&lt;11,TODAY()-(MOD(ROW(),10)*7),TODAY()+((MOD(ROW(),10)+1)*7))</f>
        <v>45881</v>
      </c>
      <c r="F41" s="7">
        <f t="shared" ca="1" si="6"/>
        <v>45886</v>
      </c>
      <c r="G41" s="6">
        <f t="shared" ca="1" si="2"/>
        <v>2</v>
      </c>
      <c r="H41" s="6">
        <f t="shared" ca="1" si="3"/>
        <v>3</v>
      </c>
      <c r="I41">
        <f t="shared" ca="1" si="7"/>
        <v>1</v>
      </c>
      <c r="J41" s="5">
        <v>750</v>
      </c>
      <c r="K41" s="5">
        <v>0</v>
      </c>
      <c r="L41" s="5">
        <v>0</v>
      </c>
      <c r="M41" s="5">
        <v>35</v>
      </c>
      <c r="N41" s="5">
        <v>30</v>
      </c>
      <c r="O41" s="5">
        <v>815</v>
      </c>
      <c r="R41" s="8" t="s">
        <v>64</v>
      </c>
      <c r="S41" s="8" t="s">
        <v>65</v>
      </c>
      <c r="T41" t="s">
        <v>497</v>
      </c>
      <c r="U41"/>
      <c r="V41" s="3" t="s">
        <v>17</v>
      </c>
      <c r="W41" s="3" t="s">
        <v>17</v>
      </c>
      <c r="Y41" s="3" t="s">
        <v>119</v>
      </c>
      <c r="Z41" s="3" t="s">
        <v>35</v>
      </c>
      <c r="AA41" s="3" t="s">
        <v>34</v>
      </c>
      <c r="AB41" s="3" t="s">
        <v>39</v>
      </c>
      <c r="AC41" s="3" t="s">
        <v>151</v>
      </c>
      <c r="AD41" s="3" t="s">
        <v>40</v>
      </c>
      <c r="AE41" s="3" t="s">
        <v>25</v>
      </c>
      <c r="AF41" s="11">
        <v>0.58333333333333304</v>
      </c>
      <c r="AG41" s="21" t="s">
        <v>44</v>
      </c>
      <c r="AH41" s="11" t="s">
        <v>44</v>
      </c>
    </row>
    <row r="42" spans="1:35" x14ac:dyDescent="0.2">
      <c r="A42" s="3" t="s">
        <v>205</v>
      </c>
      <c r="B42" s="6" t="s">
        <v>156</v>
      </c>
      <c r="C42" s="9">
        <f t="shared" ca="1" si="5"/>
        <v>45812</v>
      </c>
      <c r="E42" s="7">
        <f ca="1">IF(VALUE(RIGHT($A42,LEN($A42) - MIN(SEARCH({0,1,2,3,4,5,6,7,8,9}, $A42&amp;"0123456789")) +1))&lt;11,TODAY()-(MOD(ROW(),10)*7),TODAY()+((MOD(ROW(),10)+1)*7))</f>
        <v>45853</v>
      </c>
      <c r="F42" s="7">
        <f t="shared" ca="1" si="6"/>
        <v>45856</v>
      </c>
      <c r="G42" s="6">
        <f t="shared" ca="1" si="2"/>
        <v>6</v>
      </c>
      <c r="H42" s="6">
        <f t="shared" ca="1" si="3"/>
        <v>3</v>
      </c>
      <c r="I42">
        <f t="shared" ca="1" si="7"/>
        <v>2</v>
      </c>
      <c r="J42" s="5">
        <v>1125</v>
      </c>
      <c r="K42" s="5">
        <v>50</v>
      </c>
      <c r="L42" s="5">
        <v>0</v>
      </c>
      <c r="M42" s="5">
        <v>55</v>
      </c>
      <c r="N42" s="5">
        <v>25</v>
      </c>
      <c r="O42" s="5">
        <v>1255</v>
      </c>
      <c r="R42" s="8" t="s">
        <v>66</v>
      </c>
      <c r="S42" s="8" t="s">
        <v>67</v>
      </c>
      <c r="T42" t="s">
        <v>498</v>
      </c>
      <c r="U42"/>
      <c r="V42" s="3" t="s">
        <v>17</v>
      </c>
      <c r="X42" s="3" t="s">
        <v>17</v>
      </c>
      <c r="Y42" s="3" t="s">
        <v>120</v>
      </c>
      <c r="AA42" s="3" t="s">
        <v>37</v>
      </c>
      <c r="AB42" s="3" t="s">
        <v>38</v>
      </c>
      <c r="AC42" s="3" t="s">
        <v>152</v>
      </c>
      <c r="AD42" s="3" t="s">
        <v>41</v>
      </c>
      <c r="AE42" s="3" t="s">
        <v>485</v>
      </c>
      <c r="AF42" s="11" t="s">
        <v>44</v>
      </c>
      <c r="AG42" s="21" t="s">
        <v>44</v>
      </c>
      <c r="AH42" s="11" t="s">
        <v>44</v>
      </c>
    </row>
    <row r="43" spans="1:35" x14ac:dyDescent="0.2">
      <c r="A43" s="3" t="s">
        <v>206</v>
      </c>
      <c r="B43" s="6" t="s">
        <v>156</v>
      </c>
      <c r="C43" s="9">
        <f t="shared" ca="1" si="5"/>
        <v>45803</v>
      </c>
      <c r="E43" s="7">
        <f ca="1">IF(VALUE(RIGHT($A43,LEN($A43) - MIN(SEARCH({0,1,2,3,4,5,6,7,8,9}, $A43&amp;"0123456789")) +1))&lt;11,TODAY()-(MOD(ROW(),10)*7),TODAY()+((MOD(ROW(),10)+1)*7))</f>
        <v>45846</v>
      </c>
      <c r="F43" s="7">
        <f t="shared" ca="1" si="6"/>
        <v>45850</v>
      </c>
      <c r="G43" s="6">
        <f t="shared" ca="1" si="2"/>
        <v>4</v>
      </c>
      <c r="H43" s="6">
        <f t="shared" ca="1" si="3"/>
        <v>4</v>
      </c>
      <c r="I43">
        <f t="shared" ca="1" si="7"/>
        <v>2</v>
      </c>
      <c r="J43" s="5">
        <v>390</v>
      </c>
      <c r="K43" s="5">
        <v>125</v>
      </c>
      <c r="L43" s="5">
        <v>-20</v>
      </c>
      <c r="M43" s="5">
        <v>27</v>
      </c>
      <c r="N43" s="5">
        <v>15</v>
      </c>
      <c r="O43" s="5">
        <v>537</v>
      </c>
      <c r="R43" s="8" t="s">
        <v>68</v>
      </c>
      <c r="S43" s="8" t="s">
        <v>69</v>
      </c>
      <c r="T43" t="s">
        <v>499</v>
      </c>
      <c r="U43"/>
      <c r="V43" s="3" t="s">
        <v>17</v>
      </c>
      <c r="X43" s="3" t="s">
        <v>17</v>
      </c>
      <c r="Y43" s="3" t="s">
        <v>29</v>
      </c>
      <c r="Z43" s="3" t="s">
        <v>121</v>
      </c>
      <c r="AA43" s="3" t="s">
        <v>30</v>
      </c>
      <c r="AB43" s="3" t="s">
        <v>33</v>
      </c>
      <c r="AC43" s="3" t="s">
        <v>122</v>
      </c>
      <c r="AD43" s="3" t="s">
        <v>32</v>
      </c>
      <c r="AE43" s="3" t="s">
        <v>485</v>
      </c>
      <c r="AF43" s="11" t="s">
        <v>44</v>
      </c>
      <c r="AG43" s="21" t="s">
        <v>44</v>
      </c>
      <c r="AH43" s="11" t="s">
        <v>44</v>
      </c>
    </row>
    <row r="44" spans="1:35" x14ac:dyDescent="0.2">
      <c r="A44" s="3" t="s">
        <v>207</v>
      </c>
      <c r="B44" s="6" t="s">
        <v>156</v>
      </c>
      <c r="C44" s="9">
        <f t="shared" ca="1" si="5"/>
        <v>45787</v>
      </c>
      <c r="E44" s="7">
        <f ca="1">IF(VALUE(RIGHT($A44,LEN($A44) - MIN(SEARCH({0,1,2,3,4,5,6,7,8,9}, $A44&amp;"0123456789")) +1))&lt;11,TODAY()-(MOD(ROW(),10)*7),TODAY()+((MOD(ROW(),10)+1)*7))</f>
        <v>45839</v>
      </c>
      <c r="F44" s="7">
        <f t="shared" ca="1" si="6"/>
        <v>45844</v>
      </c>
      <c r="G44" s="6">
        <f t="shared" ca="1" si="2"/>
        <v>3</v>
      </c>
      <c r="H44" s="6">
        <f t="shared" ca="1" si="3"/>
        <v>2</v>
      </c>
      <c r="I44">
        <f t="shared" ca="1" si="7"/>
        <v>0</v>
      </c>
      <c r="J44" s="5">
        <v>750</v>
      </c>
      <c r="K44" s="5">
        <v>0</v>
      </c>
      <c r="L44" s="5">
        <v>0</v>
      </c>
      <c r="M44" s="5">
        <v>35</v>
      </c>
      <c r="N44" s="5">
        <v>30</v>
      </c>
      <c r="O44" s="5">
        <v>815</v>
      </c>
      <c r="R44" s="8" t="s">
        <v>70</v>
      </c>
      <c r="S44" s="8" t="s">
        <v>71</v>
      </c>
      <c r="T44" t="s">
        <v>500</v>
      </c>
      <c r="U44"/>
      <c r="V44" s="3" t="s">
        <v>17</v>
      </c>
      <c r="W44" s="3" t="s">
        <v>17</v>
      </c>
      <c r="Y44" s="3" t="s">
        <v>123</v>
      </c>
      <c r="Z44" s="3" t="s">
        <v>35</v>
      </c>
      <c r="AA44" s="3" t="s">
        <v>34</v>
      </c>
      <c r="AB44" s="3" t="s">
        <v>39</v>
      </c>
      <c r="AC44" s="3">
        <v>11021</v>
      </c>
      <c r="AD44" s="3" t="s">
        <v>40</v>
      </c>
      <c r="AE44" s="3" t="s">
        <v>25</v>
      </c>
      <c r="AF44" s="11">
        <v>0.54166666666666696</v>
      </c>
      <c r="AG44" s="21" t="s">
        <v>44</v>
      </c>
      <c r="AH44" s="11">
        <v>0.58333333333333304</v>
      </c>
    </row>
    <row r="45" spans="1:35" x14ac:dyDescent="0.2">
      <c r="A45" s="3" t="s">
        <v>208</v>
      </c>
      <c r="B45" s="6" t="s">
        <v>156</v>
      </c>
      <c r="C45" s="9">
        <f t="shared" ca="1" si="5"/>
        <v>45801</v>
      </c>
      <c r="E45" s="7">
        <f ca="1">IF(VALUE(RIGHT($A45,LEN($A45) - MIN(SEARCH({0,1,2,3,4,5,6,7,8,9}, $A45&amp;"0123456789")) +1))&lt;11,TODAY()-(MOD(ROW(),10)*7),TODAY()+((MOD(ROW(),10)+1)*7))</f>
        <v>45832</v>
      </c>
      <c r="F45" s="7">
        <f t="shared" ca="1" si="6"/>
        <v>45837</v>
      </c>
      <c r="G45" s="6">
        <f t="shared" ca="1" si="2"/>
        <v>5</v>
      </c>
      <c r="H45" s="6">
        <f t="shared" ca="1" si="3"/>
        <v>0</v>
      </c>
      <c r="I45">
        <f t="shared" ca="1" si="7"/>
        <v>0</v>
      </c>
      <c r="J45" s="5">
        <v>1125</v>
      </c>
      <c r="K45" s="5">
        <v>50</v>
      </c>
      <c r="L45" s="5">
        <v>0</v>
      </c>
      <c r="M45" s="5">
        <v>55</v>
      </c>
      <c r="N45" s="5">
        <v>25</v>
      </c>
      <c r="O45" s="5">
        <v>1255</v>
      </c>
      <c r="R45" s="8" t="s">
        <v>72</v>
      </c>
      <c r="S45" s="8" t="s">
        <v>73</v>
      </c>
      <c r="T45" t="s">
        <v>502</v>
      </c>
      <c r="U45"/>
      <c r="V45" s="3" t="s">
        <v>17</v>
      </c>
      <c r="X45" s="3" t="s">
        <v>17</v>
      </c>
      <c r="Y45" s="3" t="s">
        <v>124</v>
      </c>
      <c r="AA45" s="3" t="s">
        <v>37</v>
      </c>
      <c r="AB45" s="3" t="s">
        <v>38</v>
      </c>
      <c r="AC45" s="3">
        <v>31215</v>
      </c>
      <c r="AD45" s="3" t="s">
        <v>41</v>
      </c>
      <c r="AE45" s="3" t="s">
        <v>485</v>
      </c>
      <c r="AF45" s="11" t="s">
        <v>44</v>
      </c>
      <c r="AG45" s="21" t="s">
        <v>44</v>
      </c>
      <c r="AH45" s="11" t="s">
        <v>44</v>
      </c>
    </row>
    <row r="46" spans="1:35" x14ac:dyDescent="0.2">
      <c r="A46" s="3" t="s">
        <v>209</v>
      </c>
      <c r="B46" s="6" t="s">
        <v>156</v>
      </c>
      <c r="C46" s="9">
        <f t="shared" ca="1" si="5"/>
        <v>45748</v>
      </c>
      <c r="E46" s="7">
        <f ca="1">IF(VALUE(RIGHT($A46,LEN($A46) - MIN(SEARCH({0,1,2,3,4,5,6,7,8,9}, $A46&amp;"0123456789")) +1))&lt;11,TODAY()-(MOD(ROW(),10)*7),TODAY()+((MOD(ROW(),10)+1)*7))</f>
        <v>45825</v>
      </c>
      <c r="F46" s="7">
        <f t="shared" ca="1" si="6"/>
        <v>45827</v>
      </c>
      <c r="G46" s="6">
        <f t="shared" ca="1" si="2"/>
        <v>3</v>
      </c>
      <c r="H46" s="6">
        <f t="shared" ca="1" si="3"/>
        <v>4</v>
      </c>
      <c r="I46">
        <f t="shared" ca="1" si="7"/>
        <v>2</v>
      </c>
      <c r="J46" s="5">
        <v>390</v>
      </c>
      <c r="K46" s="5">
        <v>125</v>
      </c>
      <c r="L46" s="5">
        <v>-20</v>
      </c>
      <c r="M46" s="5">
        <v>27</v>
      </c>
      <c r="N46" s="5">
        <v>15</v>
      </c>
      <c r="O46" s="5">
        <v>537</v>
      </c>
      <c r="R46" s="8" t="s">
        <v>74</v>
      </c>
      <c r="S46" s="8" t="s">
        <v>75</v>
      </c>
      <c r="T46" t="s">
        <v>503</v>
      </c>
      <c r="U46"/>
      <c r="V46" s="3" t="s">
        <v>17</v>
      </c>
      <c r="X46" s="3" t="s">
        <v>17</v>
      </c>
      <c r="Y46" s="3" t="s">
        <v>29</v>
      </c>
      <c r="Z46" s="3" t="s">
        <v>125</v>
      </c>
      <c r="AA46" s="3" t="s">
        <v>30</v>
      </c>
      <c r="AB46" s="3" t="s">
        <v>33</v>
      </c>
      <c r="AC46" s="3" t="s">
        <v>31</v>
      </c>
      <c r="AD46" s="3" t="s">
        <v>32</v>
      </c>
      <c r="AE46" s="3" t="s">
        <v>485</v>
      </c>
      <c r="AF46" s="11" t="s">
        <v>44</v>
      </c>
      <c r="AG46" s="21" t="s">
        <v>44</v>
      </c>
      <c r="AH46" s="11" t="s">
        <v>44</v>
      </c>
    </row>
    <row r="47" spans="1:35" x14ac:dyDescent="0.2">
      <c r="A47" s="3" t="s">
        <v>210</v>
      </c>
      <c r="B47" s="6" t="s">
        <v>156</v>
      </c>
      <c r="C47" s="9">
        <f t="shared" ca="1" si="5"/>
        <v>45733</v>
      </c>
      <c r="E47" s="7">
        <f ca="1">IF(VALUE(RIGHT($A47,LEN($A47) - MIN(SEARCH({0,1,2,3,4,5,6,7,8,9}, $A47&amp;"0123456789")) +1))&lt;11,TODAY()-(MOD(ROW(),10)*7),TODAY()+((MOD(ROW(),10)+1)*7))</f>
        <v>45818</v>
      </c>
      <c r="F47" s="7">
        <f t="shared" ca="1" si="6"/>
        <v>45821</v>
      </c>
      <c r="G47" s="6">
        <f t="shared" ca="1" si="2"/>
        <v>1</v>
      </c>
      <c r="H47" s="6">
        <f t="shared" ca="1" si="3"/>
        <v>0</v>
      </c>
      <c r="I47">
        <f t="shared" ca="1" si="7"/>
        <v>2</v>
      </c>
      <c r="J47" s="5">
        <v>750</v>
      </c>
      <c r="K47" s="5">
        <v>0</v>
      </c>
      <c r="L47" s="5">
        <v>0</v>
      </c>
      <c r="M47" s="5">
        <v>35</v>
      </c>
      <c r="N47" s="5">
        <v>30</v>
      </c>
      <c r="O47" s="5">
        <v>815</v>
      </c>
      <c r="R47" s="8" t="s">
        <v>76</v>
      </c>
      <c r="S47" s="8" t="s">
        <v>77</v>
      </c>
      <c r="T47" t="s">
        <v>504</v>
      </c>
      <c r="U47"/>
      <c r="V47" s="3" t="s">
        <v>17</v>
      </c>
      <c r="W47" s="3" t="s">
        <v>17</v>
      </c>
      <c r="Y47" s="3" t="s">
        <v>126</v>
      </c>
      <c r="Z47" s="3" t="s">
        <v>35</v>
      </c>
      <c r="AA47" s="3" t="s">
        <v>34</v>
      </c>
      <c r="AB47" s="3" t="s">
        <v>39</v>
      </c>
      <c r="AC47" s="3">
        <v>51409</v>
      </c>
      <c r="AD47" s="3" t="s">
        <v>40</v>
      </c>
      <c r="AE47" s="3" t="s">
        <v>25</v>
      </c>
      <c r="AF47" s="11" t="s">
        <v>44</v>
      </c>
      <c r="AG47" s="21" t="s">
        <v>44</v>
      </c>
      <c r="AH47" s="11" t="s">
        <v>44</v>
      </c>
    </row>
    <row r="48" spans="1:35" x14ac:dyDescent="0.2">
      <c r="A48" s="3" t="s">
        <v>211</v>
      </c>
      <c r="B48" s="6" t="s">
        <v>156</v>
      </c>
      <c r="C48" s="9">
        <f t="shared" ca="1" si="5"/>
        <v>45769</v>
      </c>
      <c r="E48" s="7">
        <f ca="1">IF(VALUE(RIGHT($A48,LEN($A48) - MIN(SEARCH({0,1,2,3,4,5,6,7,8,9}, $A48&amp;"0123456789")) +1))&lt;11,TODAY()-(MOD(ROW(),10)*7),TODAY()+((MOD(ROW(),10)+1)*7))</f>
        <v>45811</v>
      </c>
      <c r="F48" s="7">
        <f t="shared" ca="1" si="6"/>
        <v>45814</v>
      </c>
      <c r="G48" s="6">
        <f t="shared" ca="1" si="2"/>
        <v>6</v>
      </c>
      <c r="H48" s="6">
        <f t="shared" ca="1" si="3"/>
        <v>1</v>
      </c>
      <c r="I48">
        <f t="shared" ca="1" si="7"/>
        <v>1</v>
      </c>
      <c r="J48" s="5">
        <v>1125</v>
      </c>
      <c r="K48" s="5">
        <v>50</v>
      </c>
      <c r="L48" s="5">
        <v>0</v>
      </c>
      <c r="M48" s="5">
        <v>55</v>
      </c>
      <c r="N48" s="5">
        <v>25</v>
      </c>
      <c r="O48" s="5">
        <v>1255</v>
      </c>
      <c r="R48" s="8" t="s">
        <v>78</v>
      </c>
      <c r="S48" s="8" t="s">
        <v>79</v>
      </c>
      <c r="T48" t="s">
        <v>505</v>
      </c>
      <c r="U48"/>
      <c r="V48" s="3" t="s">
        <v>17</v>
      </c>
      <c r="X48" s="3" t="s">
        <v>17</v>
      </c>
      <c r="Y48" s="3" t="s">
        <v>127</v>
      </c>
      <c r="AA48" s="3" t="s">
        <v>37</v>
      </c>
      <c r="AB48" s="3" t="s">
        <v>38</v>
      </c>
      <c r="AC48" s="3">
        <v>71603</v>
      </c>
      <c r="AD48" s="3" t="s">
        <v>41</v>
      </c>
      <c r="AE48" s="3" t="s">
        <v>485</v>
      </c>
      <c r="AF48" s="11">
        <v>0.54166666666666696</v>
      </c>
      <c r="AG48" s="21" t="s">
        <v>44</v>
      </c>
      <c r="AH48" s="11">
        <v>0.58333333333333304</v>
      </c>
    </row>
    <row r="49" spans="1:34" x14ac:dyDescent="0.2">
      <c r="A49" s="3" t="s">
        <v>212</v>
      </c>
      <c r="B49" s="6" t="s">
        <v>156</v>
      </c>
      <c r="C49" s="9">
        <f t="shared" ca="1" si="5"/>
        <v>45755</v>
      </c>
      <c r="E49" s="7">
        <f ca="1">IF(VALUE(RIGHT($A49,LEN($A49) - MIN(SEARCH({0,1,2,3,4,5,6,7,8,9}, $A49&amp;"0123456789")) +1))&lt;11,TODAY()-(MOD(ROW(),10)*7),TODAY()+((MOD(ROW(),10)+1)*7))</f>
        <v>45804</v>
      </c>
      <c r="F49" s="7">
        <f t="shared" ca="1" si="6"/>
        <v>45809</v>
      </c>
      <c r="G49" s="6">
        <f t="shared" ca="1" si="2"/>
        <v>3</v>
      </c>
      <c r="H49" s="6">
        <f t="shared" ca="1" si="3"/>
        <v>1</v>
      </c>
      <c r="I49">
        <f t="shared" ca="1" si="7"/>
        <v>1</v>
      </c>
      <c r="J49" s="5">
        <v>390</v>
      </c>
      <c r="K49" s="5">
        <v>125</v>
      </c>
      <c r="L49" s="5">
        <v>-20</v>
      </c>
      <c r="M49" s="5">
        <v>27</v>
      </c>
      <c r="N49" s="5">
        <v>15</v>
      </c>
      <c r="O49" s="5">
        <v>537</v>
      </c>
      <c r="R49" s="8" t="s">
        <v>80</v>
      </c>
      <c r="S49" s="8" t="s">
        <v>71</v>
      </c>
      <c r="T49" t="s">
        <v>506</v>
      </c>
      <c r="U49"/>
      <c r="V49" s="3" t="s">
        <v>17</v>
      </c>
      <c r="X49" s="3" t="s">
        <v>17</v>
      </c>
      <c r="Y49" s="3" t="s">
        <v>29</v>
      </c>
      <c r="Z49" s="3" t="s">
        <v>128</v>
      </c>
      <c r="AA49" s="3" t="s">
        <v>30</v>
      </c>
      <c r="AB49" s="3" t="s">
        <v>33</v>
      </c>
      <c r="AC49" s="3" t="s">
        <v>118</v>
      </c>
      <c r="AD49" s="3" t="s">
        <v>32</v>
      </c>
      <c r="AE49" s="3" t="s">
        <v>485</v>
      </c>
      <c r="AF49" s="11" t="s">
        <v>44</v>
      </c>
      <c r="AG49" s="21" t="s">
        <v>44</v>
      </c>
      <c r="AH49" s="11" t="s">
        <v>44</v>
      </c>
    </row>
    <row r="50" spans="1:34" x14ac:dyDescent="0.2">
      <c r="A50" s="3" t="s">
        <v>213</v>
      </c>
      <c r="B50" s="6" t="s">
        <v>156</v>
      </c>
      <c r="C50" s="9">
        <f t="shared" ca="1" si="5"/>
        <v>45849</v>
      </c>
      <c r="E50" s="7">
        <f ca="1">IF(VALUE(RIGHT($A50,LEN($A50) - MIN(SEARCH({0,1,2,3,4,5,6,7,8,9}, $A50&amp;"0123456789")) +1))&lt;11,TODAY()-(MOD(ROW(),10)*7),TODAY()+((MOD(ROW(),10)+1)*7))</f>
        <v>45867</v>
      </c>
      <c r="F50" s="7">
        <f t="shared" ca="1" si="6"/>
        <v>45872</v>
      </c>
      <c r="G50" s="6">
        <f t="shared" ca="1" si="2"/>
        <v>1</v>
      </c>
      <c r="H50" s="6">
        <f t="shared" ca="1" si="3"/>
        <v>4</v>
      </c>
      <c r="I50">
        <f t="shared" ca="1" si="7"/>
        <v>0</v>
      </c>
      <c r="J50" s="5">
        <v>750</v>
      </c>
      <c r="K50" s="5">
        <v>0</v>
      </c>
      <c r="L50" s="5">
        <v>0</v>
      </c>
      <c r="M50" s="5">
        <v>35</v>
      </c>
      <c r="N50" s="5">
        <v>30</v>
      </c>
      <c r="O50" s="5">
        <v>815</v>
      </c>
      <c r="R50" s="8" t="s">
        <v>81</v>
      </c>
      <c r="S50" s="8" t="s">
        <v>82</v>
      </c>
      <c r="T50" t="s">
        <v>507</v>
      </c>
      <c r="U50"/>
      <c r="V50" s="3" t="s">
        <v>17</v>
      </c>
      <c r="W50" s="3" t="s">
        <v>17</v>
      </c>
      <c r="Y50" s="3" t="s">
        <v>129</v>
      </c>
      <c r="Z50" s="3" t="s">
        <v>35</v>
      </c>
      <c r="AA50" s="3" t="s">
        <v>34</v>
      </c>
      <c r="AB50" s="3" t="s">
        <v>39</v>
      </c>
      <c r="AC50" s="3" t="s">
        <v>151</v>
      </c>
      <c r="AD50" s="3" t="s">
        <v>40</v>
      </c>
      <c r="AE50" s="3" t="s">
        <v>25</v>
      </c>
      <c r="AF50" s="11" t="s">
        <v>44</v>
      </c>
      <c r="AG50" s="21" t="s">
        <v>44</v>
      </c>
      <c r="AH50" s="11" t="s">
        <v>44</v>
      </c>
    </row>
    <row r="51" spans="1:34" x14ac:dyDescent="0.2">
      <c r="A51" s="3" t="s">
        <v>214</v>
      </c>
      <c r="B51" s="6" t="s">
        <v>156</v>
      </c>
      <c r="C51" s="9">
        <f t="shared" ca="1" si="5"/>
        <v>45809</v>
      </c>
      <c r="E51" s="7">
        <f ca="1">IF(VALUE(RIGHT($A51,LEN($A51) - MIN(SEARCH({0,1,2,3,4,5,6,7,8,9}, $A51&amp;"0123456789")) +1))&lt;11,TODAY()-(MOD(ROW(),10)*7),TODAY()+((MOD(ROW(),10)+1)*7))</f>
        <v>45860</v>
      </c>
      <c r="F51" s="7">
        <f t="shared" ca="1" si="6"/>
        <v>45862</v>
      </c>
      <c r="G51" s="6">
        <f t="shared" ca="1" si="2"/>
        <v>5</v>
      </c>
      <c r="H51" s="6">
        <f t="shared" ca="1" si="3"/>
        <v>0</v>
      </c>
      <c r="I51">
        <f t="shared" ca="1" si="7"/>
        <v>1</v>
      </c>
      <c r="J51" s="5">
        <v>1125</v>
      </c>
      <c r="K51" s="5">
        <v>50</v>
      </c>
      <c r="L51" s="5">
        <v>0</v>
      </c>
      <c r="M51" s="5">
        <v>55</v>
      </c>
      <c r="N51" s="5">
        <v>25</v>
      </c>
      <c r="O51" s="5">
        <v>1255</v>
      </c>
      <c r="R51" s="8" t="s">
        <v>83</v>
      </c>
      <c r="S51" s="8" t="s">
        <v>84</v>
      </c>
      <c r="T51" t="s">
        <v>508</v>
      </c>
      <c r="U51"/>
      <c r="V51" s="3" t="s">
        <v>17</v>
      </c>
      <c r="X51" s="3" t="s">
        <v>17</v>
      </c>
      <c r="Y51" s="3" t="s">
        <v>130</v>
      </c>
      <c r="AA51" s="3" t="s">
        <v>37</v>
      </c>
      <c r="AB51" s="3" t="s">
        <v>38</v>
      </c>
      <c r="AC51" s="3" t="s">
        <v>152</v>
      </c>
      <c r="AD51" s="3" t="s">
        <v>41</v>
      </c>
      <c r="AE51" s="3" t="s">
        <v>485</v>
      </c>
      <c r="AF51" s="11" t="s">
        <v>44</v>
      </c>
      <c r="AG51" s="21" t="s">
        <v>44</v>
      </c>
      <c r="AH51" s="11">
        <v>0.54166666666666696</v>
      </c>
    </row>
    <row r="52" spans="1:34" x14ac:dyDescent="0.2">
      <c r="A52" s="3" t="s">
        <v>215</v>
      </c>
      <c r="B52" s="6" t="s">
        <v>156</v>
      </c>
      <c r="C52" s="9">
        <f t="shared" ca="1" si="5"/>
        <v>45808</v>
      </c>
      <c r="E52" s="7">
        <f ca="1">IF(VALUE(RIGHT($A52,LEN($A52) - MIN(SEARCH({0,1,2,3,4,5,6,7,8,9}, $A52&amp;"0123456789")) +1))&lt;11,TODAY()-(MOD(ROW(),10)*7),TODAY()+((MOD(ROW(),10)+1)*7))</f>
        <v>45888</v>
      </c>
      <c r="F52" s="7">
        <f t="shared" ca="1" si="6"/>
        <v>45892</v>
      </c>
      <c r="G52" s="6">
        <f t="shared" ca="1" si="2"/>
        <v>5</v>
      </c>
      <c r="H52" s="6">
        <f t="shared" ca="1" si="3"/>
        <v>0</v>
      </c>
      <c r="I52">
        <f t="shared" ca="1" si="7"/>
        <v>2</v>
      </c>
      <c r="J52" s="5">
        <v>390</v>
      </c>
      <c r="K52" s="5">
        <v>125</v>
      </c>
      <c r="L52" s="5">
        <v>-20</v>
      </c>
      <c r="M52" s="5">
        <v>27</v>
      </c>
      <c r="N52" s="5">
        <v>15</v>
      </c>
      <c r="O52" s="5">
        <v>537</v>
      </c>
      <c r="R52" s="8" t="s">
        <v>85</v>
      </c>
      <c r="S52" s="8" t="s">
        <v>86</v>
      </c>
      <c r="T52" t="s">
        <v>509</v>
      </c>
      <c r="U52"/>
      <c r="V52" s="3" t="s">
        <v>17</v>
      </c>
      <c r="X52" s="3" t="s">
        <v>17</v>
      </c>
      <c r="Y52" s="3" t="s">
        <v>29</v>
      </c>
      <c r="Z52" s="3" t="s">
        <v>131</v>
      </c>
      <c r="AA52" s="3" t="s">
        <v>30</v>
      </c>
      <c r="AB52" s="3" t="s">
        <v>33</v>
      </c>
      <c r="AC52" s="3" t="s">
        <v>122</v>
      </c>
      <c r="AD52" s="3" t="s">
        <v>32</v>
      </c>
      <c r="AE52" s="3" t="s">
        <v>485</v>
      </c>
      <c r="AF52" s="11" t="s">
        <v>44</v>
      </c>
      <c r="AG52" s="21" t="s">
        <v>44</v>
      </c>
      <c r="AH52" s="11" t="s">
        <v>44</v>
      </c>
    </row>
    <row r="53" spans="1:34" x14ac:dyDescent="0.2">
      <c r="A53" s="3" t="s">
        <v>216</v>
      </c>
      <c r="B53" s="6" t="s">
        <v>156</v>
      </c>
      <c r="C53" s="9">
        <f t="shared" ca="1" si="5"/>
        <v>45858</v>
      </c>
      <c r="E53" s="7">
        <f ca="1">IF(VALUE(RIGHT($A53,LEN($A53) - MIN(SEARCH({0,1,2,3,4,5,6,7,8,9}, $A53&amp;"0123456789")) +1))&lt;11,TODAY()-(MOD(ROW(),10)*7),TODAY()+((MOD(ROW(),10)+1)*7))</f>
        <v>45895</v>
      </c>
      <c r="F53" s="7">
        <f t="shared" ca="1" si="6"/>
        <v>45900</v>
      </c>
      <c r="G53" s="6">
        <f t="shared" ca="1" si="2"/>
        <v>6</v>
      </c>
      <c r="H53" s="6">
        <f t="shared" ca="1" si="3"/>
        <v>1</v>
      </c>
      <c r="I53">
        <f t="shared" ca="1" si="7"/>
        <v>0</v>
      </c>
      <c r="J53" s="5">
        <v>750</v>
      </c>
      <c r="K53" s="5">
        <v>0</v>
      </c>
      <c r="L53" s="5">
        <v>0</v>
      </c>
      <c r="M53" s="5">
        <v>35</v>
      </c>
      <c r="N53" s="5">
        <v>30</v>
      </c>
      <c r="O53" s="5">
        <v>815</v>
      </c>
      <c r="R53" s="8" t="s">
        <v>87</v>
      </c>
      <c r="S53" s="8" t="s">
        <v>88</v>
      </c>
      <c r="T53" t="s">
        <v>510</v>
      </c>
      <c r="U53"/>
      <c r="V53" s="3" t="s">
        <v>17</v>
      </c>
      <c r="W53" s="3" t="s">
        <v>17</v>
      </c>
      <c r="Y53" s="3" t="s">
        <v>132</v>
      </c>
      <c r="Z53" s="3" t="s">
        <v>35</v>
      </c>
      <c r="AA53" s="3" t="s">
        <v>34</v>
      </c>
      <c r="AB53" s="3" t="s">
        <v>39</v>
      </c>
      <c r="AC53" s="3">
        <v>11021</v>
      </c>
      <c r="AD53" s="3" t="s">
        <v>40</v>
      </c>
      <c r="AE53" s="3" t="s">
        <v>25</v>
      </c>
      <c r="AF53" s="11" t="s">
        <v>44</v>
      </c>
      <c r="AG53" s="21" t="s">
        <v>44</v>
      </c>
      <c r="AH53" s="11" t="s">
        <v>44</v>
      </c>
    </row>
    <row r="54" spans="1:34" x14ac:dyDescent="0.2">
      <c r="A54" s="3" t="s">
        <v>217</v>
      </c>
      <c r="B54" s="6" t="s">
        <v>156</v>
      </c>
      <c r="C54" s="9">
        <f t="shared" ca="1" si="5"/>
        <v>45883</v>
      </c>
      <c r="E54" s="7">
        <f ca="1">IF(VALUE(RIGHT($A54,LEN($A54) - MIN(SEARCH({0,1,2,3,4,5,6,7,8,9}, $A54&amp;"0123456789")) +1))&lt;11,TODAY()-(MOD(ROW(),10)*7),TODAY()+((MOD(ROW(),10)+1)*7))</f>
        <v>45902</v>
      </c>
      <c r="F54" s="7">
        <f t="shared" ca="1" si="6"/>
        <v>45906</v>
      </c>
      <c r="G54" s="6">
        <f t="shared" ca="1" si="2"/>
        <v>2</v>
      </c>
      <c r="H54" s="6">
        <f t="shared" ca="1" si="3"/>
        <v>4</v>
      </c>
      <c r="I54">
        <f t="shared" ca="1" si="7"/>
        <v>1</v>
      </c>
      <c r="J54" s="5">
        <v>1125</v>
      </c>
      <c r="K54" s="5">
        <v>50</v>
      </c>
      <c r="L54" s="5">
        <v>0</v>
      </c>
      <c r="M54" s="5">
        <v>55</v>
      </c>
      <c r="N54" s="5">
        <v>25</v>
      </c>
      <c r="O54" s="5">
        <v>1255</v>
      </c>
      <c r="R54" s="8" t="s">
        <v>89</v>
      </c>
      <c r="S54" s="8" t="s">
        <v>90</v>
      </c>
      <c r="T54" t="s">
        <v>511</v>
      </c>
      <c r="U54"/>
      <c r="V54" s="3" t="s">
        <v>17</v>
      </c>
      <c r="X54" s="3" t="s">
        <v>17</v>
      </c>
      <c r="Y54" s="3" t="s">
        <v>133</v>
      </c>
      <c r="AA54" s="3" t="s">
        <v>37</v>
      </c>
      <c r="AB54" s="3" t="s">
        <v>38</v>
      </c>
      <c r="AC54" s="3">
        <v>31215</v>
      </c>
      <c r="AD54" s="3" t="s">
        <v>41</v>
      </c>
      <c r="AE54" s="3" t="s">
        <v>485</v>
      </c>
      <c r="AF54" s="11" t="s">
        <v>44</v>
      </c>
      <c r="AG54" s="21" t="s">
        <v>44</v>
      </c>
      <c r="AH54" s="11" t="s">
        <v>44</v>
      </c>
    </row>
    <row r="55" spans="1:34" x14ac:dyDescent="0.2">
      <c r="A55" s="3" t="s">
        <v>218</v>
      </c>
      <c r="B55" s="6" t="s">
        <v>156</v>
      </c>
      <c r="C55" s="9">
        <f t="shared" ca="1" si="5"/>
        <v>45888</v>
      </c>
      <c r="E55" s="7">
        <f ca="1">IF(VALUE(RIGHT($A55,LEN($A55) - MIN(SEARCH({0,1,2,3,4,5,6,7,8,9}, $A55&amp;"0123456789")) +1))&lt;11,TODAY()-(MOD(ROW(),10)*7),TODAY()+((MOD(ROW(),10)+1)*7))</f>
        <v>45909</v>
      </c>
      <c r="F55" s="7">
        <f t="shared" ca="1" si="6"/>
        <v>45912</v>
      </c>
      <c r="G55" s="6">
        <f t="shared" ca="1" si="2"/>
        <v>1</v>
      </c>
      <c r="H55" s="6">
        <f t="shared" ca="1" si="3"/>
        <v>4</v>
      </c>
      <c r="I55">
        <f t="shared" ca="1" si="7"/>
        <v>1</v>
      </c>
      <c r="J55" s="5">
        <v>390</v>
      </c>
      <c r="K55" s="5">
        <v>125</v>
      </c>
      <c r="L55" s="5">
        <v>-20</v>
      </c>
      <c r="M55" s="5">
        <v>27</v>
      </c>
      <c r="N55" s="5">
        <v>15</v>
      </c>
      <c r="O55" s="5">
        <v>537</v>
      </c>
      <c r="R55" s="8" t="s">
        <v>91</v>
      </c>
      <c r="S55" s="8" t="s">
        <v>92</v>
      </c>
      <c r="T55" t="s">
        <v>512</v>
      </c>
      <c r="U55"/>
      <c r="V55" s="3" t="s">
        <v>17</v>
      </c>
      <c r="X55" s="3" t="s">
        <v>17</v>
      </c>
      <c r="Y55" s="3" t="s">
        <v>29</v>
      </c>
      <c r="Z55" s="3" t="s">
        <v>134</v>
      </c>
      <c r="AA55" s="3" t="s">
        <v>30</v>
      </c>
      <c r="AB55" s="3" t="s">
        <v>33</v>
      </c>
      <c r="AC55" s="3" t="s">
        <v>31</v>
      </c>
      <c r="AD55" s="3" t="s">
        <v>32</v>
      </c>
      <c r="AE55" s="3" t="s">
        <v>485</v>
      </c>
      <c r="AF55" s="11">
        <v>0.54166666666666696</v>
      </c>
      <c r="AG55" s="21" t="s">
        <v>44</v>
      </c>
      <c r="AH55" s="11">
        <v>0.58333333333333304</v>
      </c>
    </row>
    <row r="56" spans="1:34" x14ac:dyDescent="0.2">
      <c r="A56" s="3" t="s">
        <v>219</v>
      </c>
      <c r="B56" s="6" t="s">
        <v>156</v>
      </c>
      <c r="C56" s="9">
        <f t="shared" ca="1" si="5"/>
        <v>45839</v>
      </c>
      <c r="E56" s="7">
        <f ca="1">IF(VALUE(RIGHT($A56,LEN($A56) - MIN(SEARCH({0,1,2,3,4,5,6,7,8,9}, $A56&amp;"0123456789")) +1))&lt;11,TODAY()-(MOD(ROW(),10)*7),TODAY()+((MOD(ROW(),10)+1)*7))</f>
        <v>45916</v>
      </c>
      <c r="F56" s="7">
        <f t="shared" ca="1" si="6"/>
        <v>45920</v>
      </c>
      <c r="G56" s="6">
        <f t="shared" ca="1" si="2"/>
        <v>5</v>
      </c>
      <c r="H56" s="6">
        <f t="shared" ca="1" si="3"/>
        <v>2</v>
      </c>
      <c r="I56">
        <f t="shared" ca="1" si="7"/>
        <v>1</v>
      </c>
      <c r="J56" s="5">
        <v>750</v>
      </c>
      <c r="K56" s="5">
        <v>0</v>
      </c>
      <c r="L56" s="5">
        <v>0</v>
      </c>
      <c r="M56" s="5">
        <v>35</v>
      </c>
      <c r="N56" s="5">
        <v>30</v>
      </c>
      <c r="O56" s="5">
        <v>815</v>
      </c>
      <c r="R56" s="8" t="s">
        <v>93</v>
      </c>
      <c r="S56" s="8" t="s">
        <v>94</v>
      </c>
      <c r="T56" t="s">
        <v>513</v>
      </c>
      <c r="U56"/>
      <c r="V56" s="3" t="s">
        <v>17</v>
      </c>
      <c r="W56" s="3" t="s">
        <v>17</v>
      </c>
      <c r="Y56" s="3" t="s">
        <v>135</v>
      </c>
      <c r="Z56" s="3" t="s">
        <v>35</v>
      </c>
      <c r="AA56" s="3" t="s">
        <v>34</v>
      </c>
      <c r="AB56" s="3" t="s">
        <v>39</v>
      </c>
      <c r="AC56" s="3">
        <v>51409</v>
      </c>
      <c r="AD56" s="3" t="s">
        <v>40</v>
      </c>
      <c r="AE56" s="3" t="s">
        <v>25</v>
      </c>
      <c r="AF56" s="11">
        <v>0.54166666666666696</v>
      </c>
      <c r="AG56" s="21" t="s">
        <v>44</v>
      </c>
      <c r="AH56" s="11">
        <v>0.58333333333333304</v>
      </c>
    </row>
    <row r="57" spans="1:34" x14ac:dyDescent="0.2">
      <c r="A57" s="3" t="s">
        <v>220</v>
      </c>
      <c r="B57" s="6" t="s">
        <v>156</v>
      </c>
      <c r="C57" s="9">
        <f t="shared" ca="1" si="5"/>
        <v>45851</v>
      </c>
      <c r="E57" s="7">
        <f ca="1">IF(VALUE(RIGHT($A57,LEN($A57) - MIN(SEARCH({0,1,2,3,4,5,6,7,8,9}, $A57&amp;"0123456789")) +1))&lt;11,TODAY()-(MOD(ROW(),10)*7),TODAY()+((MOD(ROW(),10)+1)*7))</f>
        <v>45923</v>
      </c>
      <c r="F57" s="7">
        <f t="shared" ca="1" si="6"/>
        <v>45925</v>
      </c>
      <c r="G57" s="6">
        <f t="shared" ca="1" si="2"/>
        <v>6</v>
      </c>
      <c r="H57" s="6">
        <f t="shared" ca="1" si="3"/>
        <v>5</v>
      </c>
      <c r="I57">
        <f t="shared" ca="1" si="7"/>
        <v>0</v>
      </c>
      <c r="J57" s="5">
        <v>1125</v>
      </c>
      <c r="K57" s="5">
        <v>50</v>
      </c>
      <c r="L57" s="5">
        <v>0</v>
      </c>
      <c r="M57" s="5">
        <v>55</v>
      </c>
      <c r="N57" s="5">
        <v>25</v>
      </c>
      <c r="O57" s="5">
        <v>1255</v>
      </c>
      <c r="R57" s="8" t="s">
        <v>95</v>
      </c>
      <c r="S57" s="8" t="s">
        <v>96</v>
      </c>
      <c r="T57" t="s">
        <v>514</v>
      </c>
      <c r="U57"/>
      <c r="V57" s="3" t="s">
        <v>17</v>
      </c>
      <c r="X57" s="3" t="s">
        <v>17</v>
      </c>
      <c r="Y57" s="3" t="s">
        <v>136</v>
      </c>
      <c r="AA57" s="3" t="s">
        <v>37</v>
      </c>
      <c r="AB57" s="3" t="s">
        <v>38</v>
      </c>
      <c r="AC57" s="3">
        <v>71603</v>
      </c>
      <c r="AD57" s="3" t="s">
        <v>41</v>
      </c>
      <c r="AE57" s="3" t="s">
        <v>485</v>
      </c>
      <c r="AF57" s="11" t="s">
        <v>44</v>
      </c>
      <c r="AG57" s="21" t="s">
        <v>44</v>
      </c>
      <c r="AH57" s="11" t="s">
        <v>44</v>
      </c>
    </row>
    <row r="58" spans="1:34" x14ac:dyDescent="0.2">
      <c r="A58" s="3" t="s">
        <v>221</v>
      </c>
      <c r="B58" s="6" t="s">
        <v>156</v>
      </c>
      <c r="C58" s="9">
        <f t="shared" ca="1" si="5"/>
        <v>45886</v>
      </c>
      <c r="E58" s="7">
        <f ca="1">IF(VALUE(RIGHT($A58,LEN($A58) - MIN(SEARCH({0,1,2,3,4,5,6,7,8,9}, $A58&amp;"0123456789")) +1))&lt;11,TODAY()-(MOD(ROW(),10)*7),TODAY()+((MOD(ROW(),10)+1)*7))</f>
        <v>45930</v>
      </c>
      <c r="F58" s="7">
        <f t="shared" ca="1" si="6"/>
        <v>45932</v>
      </c>
      <c r="G58" s="6">
        <f t="shared" ca="1" si="2"/>
        <v>1</v>
      </c>
      <c r="H58" s="6">
        <f t="shared" ca="1" si="3"/>
        <v>4</v>
      </c>
      <c r="I58">
        <f t="shared" ca="1" si="7"/>
        <v>1</v>
      </c>
      <c r="J58" s="5">
        <v>390</v>
      </c>
      <c r="K58" s="5">
        <v>125</v>
      </c>
      <c r="L58" s="5">
        <v>-20</v>
      </c>
      <c r="M58" s="5">
        <v>27</v>
      </c>
      <c r="N58" s="5">
        <v>15</v>
      </c>
      <c r="O58" s="5">
        <v>537</v>
      </c>
      <c r="R58" s="8" t="s">
        <v>6</v>
      </c>
      <c r="S58" s="8" t="s">
        <v>97</v>
      </c>
      <c r="T58" t="s">
        <v>515</v>
      </c>
      <c r="U58"/>
      <c r="V58" s="3" t="s">
        <v>17</v>
      </c>
      <c r="X58" s="3" t="s">
        <v>17</v>
      </c>
      <c r="Y58" s="3" t="s">
        <v>29</v>
      </c>
      <c r="Z58" s="3" t="s">
        <v>137</v>
      </c>
      <c r="AA58" s="3" t="s">
        <v>30</v>
      </c>
      <c r="AB58" s="3" t="s">
        <v>33</v>
      </c>
      <c r="AC58" s="3" t="s">
        <v>118</v>
      </c>
      <c r="AD58" s="3" t="s">
        <v>32</v>
      </c>
      <c r="AE58" s="3" t="s">
        <v>485</v>
      </c>
      <c r="AF58" s="11" t="s">
        <v>44</v>
      </c>
      <c r="AG58" s="21" t="s">
        <v>44</v>
      </c>
      <c r="AH58" s="11">
        <v>0.54166666666666696</v>
      </c>
    </row>
    <row r="59" spans="1:34" x14ac:dyDescent="0.2">
      <c r="A59" s="3" t="s">
        <v>222</v>
      </c>
      <c r="B59" s="6" t="s">
        <v>156</v>
      </c>
      <c r="C59" s="9">
        <f t="shared" ca="1" si="5"/>
        <v>45856</v>
      </c>
      <c r="E59" s="7">
        <f ca="1">IF(VALUE(RIGHT($A59,LEN($A59) - MIN(SEARCH({0,1,2,3,4,5,6,7,8,9}, $A59&amp;"0123456789")) +1))&lt;11,TODAY()-(MOD(ROW(),10)*7),TODAY()+((MOD(ROW(),10)+1)*7))</f>
        <v>45937</v>
      </c>
      <c r="F59" s="7">
        <f t="shared" ca="1" si="6"/>
        <v>45939</v>
      </c>
      <c r="G59" s="6">
        <f t="shared" ca="1" si="2"/>
        <v>1</v>
      </c>
      <c r="H59" s="6">
        <f t="shared" ca="1" si="3"/>
        <v>3</v>
      </c>
      <c r="I59">
        <f t="shared" ca="1" si="7"/>
        <v>1</v>
      </c>
      <c r="J59" s="5">
        <v>750</v>
      </c>
      <c r="K59" s="5">
        <v>0</v>
      </c>
      <c r="L59" s="5">
        <v>0</v>
      </c>
      <c r="M59" s="5">
        <v>35</v>
      </c>
      <c r="N59" s="5">
        <v>30</v>
      </c>
      <c r="O59" s="5">
        <v>815</v>
      </c>
      <c r="R59" s="8" t="s">
        <v>98</v>
      </c>
      <c r="S59" s="8" t="s">
        <v>99</v>
      </c>
      <c r="T59" t="s">
        <v>516</v>
      </c>
      <c r="U59"/>
      <c r="V59" s="3" t="s">
        <v>17</v>
      </c>
      <c r="W59" s="3" t="s">
        <v>17</v>
      </c>
      <c r="Y59" s="3" t="s">
        <v>138</v>
      </c>
      <c r="Z59" s="3" t="s">
        <v>35</v>
      </c>
      <c r="AA59" s="3" t="s">
        <v>34</v>
      </c>
      <c r="AB59" s="3" t="s">
        <v>39</v>
      </c>
      <c r="AC59" s="3" t="s">
        <v>151</v>
      </c>
      <c r="AD59" s="3" t="s">
        <v>40</v>
      </c>
      <c r="AE59" s="3" t="s">
        <v>25</v>
      </c>
      <c r="AF59" s="11">
        <v>0.58333333333333304</v>
      </c>
      <c r="AG59" s="21" t="s">
        <v>44</v>
      </c>
      <c r="AH59" s="11" t="s">
        <v>44</v>
      </c>
    </row>
    <row r="60" spans="1:34" x14ac:dyDescent="0.2">
      <c r="A60" s="3" t="s">
        <v>223</v>
      </c>
      <c r="B60" s="6" t="s">
        <v>156</v>
      </c>
      <c r="C60" s="9">
        <f t="shared" ca="1" si="5"/>
        <v>45784</v>
      </c>
      <c r="E60" s="7">
        <f ca="1">IF(VALUE(RIGHT($A60,LEN($A60) - MIN(SEARCH({0,1,2,3,4,5,6,7,8,9}, $A60&amp;"0123456789")) +1))&lt;11,TODAY()-(MOD(ROW(),10)*7),TODAY()+((MOD(ROW(),10)+1)*7))</f>
        <v>45874</v>
      </c>
      <c r="F60" s="7">
        <f t="shared" ca="1" si="6"/>
        <v>45876</v>
      </c>
      <c r="G60" s="6">
        <f t="shared" ca="1" si="2"/>
        <v>4</v>
      </c>
      <c r="H60" s="6">
        <f t="shared" ca="1" si="3"/>
        <v>2</v>
      </c>
      <c r="I60">
        <f t="shared" ca="1" si="7"/>
        <v>2</v>
      </c>
      <c r="J60" s="5">
        <v>1125</v>
      </c>
      <c r="K60" s="5">
        <v>50</v>
      </c>
      <c r="L60" s="5">
        <v>0</v>
      </c>
      <c r="M60" s="5">
        <v>55</v>
      </c>
      <c r="N60" s="5">
        <v>25</v>
      </c>
      <c r="O60" s="5">
        <v>1255</v>
      </c>
      <c r="R60" s="8" t="s">
        <v>100</v>
      </c>
      <c r="S60" s="8" t="s">
        <v>101</v>
      </c>
      <c r="T60" t="s">
        <v>517</v>
      </c>
      <c r="U60"/>
      <c r="V60" s="3" t="s">
        <v>17</v>
      </c>
      <c r="X60" s="3" t="s">
        <v>17</v>
      </c>
      <c r="Y60" s="3" t="s">
        <v>139</v>
      </c>
      <c r="AA60" s="3" t="s">
        <v>37</v>
      </c>
      <c r="AB60" s="3" t="s">
        <v>38</v>
      </c>
      <c r="AC60" s="3" t="s">
        <v>152</v>
      </c>
      <c r="AD60" s="3" t="s">
        <v>41</v>
      </c>
      <c r="AE60" s="3" t="s">
        <v>485</v>
      </c>
      <c r="AF60" s="11" t="s">
        <v>44</v>
      </c>
      <c r="AG60" s="21" t="s">
        <v>44</v>
      </c>
      <c r="AH60" s="11" t="s">
        <v>44</v>
      </c>
    </row>
    <row r="61" spans="1:34" x14ac:dyDescent="0.2">
      <c r="A61" s="3" t="s">
        <v>224</v>
      </c>
      <c r="B61" s="6" t="s">
        <v>156</v>
      </c>
      <c r="C61" s="9">
        <f t="shared" ca="1" si="5"/>
        <v>45849</v>
      </c>
      <c r="E61" s="7">
        <f ca="1">IF(VALUE(RIGHT($A61,LEN($A61) - MIN(SEARCH({0,1,2,3,4,5,6,7,8,9}, $A61&amp;"0123456789")) +1))&lt;11,TODAY()-(MOD(ROW(),10)*7),TODAY()+((MOD(ROW(),10)+1)*7))</f>
        <v>45881</v>
      </c>
      <c r="F61" s="7">
        <f t="shared" ca="1" si="6"/>
        <v>45885</v>
      </c>
      <c r="G61" s="6">
        <f t="shared" ca="1" si="2"/>
        <v>5</v>
      </c>
      <c r="H61" s="6">
        <f t="shared" ca="1" si="3"/>
        <v>4</v>
      </c>
      <c r="I61">
        <f t="shared" ca="1" si="7"/>
        <v>0</v>
      </c>
      <c r="J61" s="5">
        <v>390</v>
      </c>
      <c r="K61" s="5">
        <v>125</v>
      </c>
      <c r="L61" s="5">
        <v>-20</v>
      </c>
      <c r="M61" s="5">
        <v>27</v>
      </c>
      <c r="N61" s="5">
        <v>15</v>
      </c>
      <c r="O61" s="5">
        <v>537</v>
      </c>
      <c r="R61" s="8" t="s">
        <v>102</v>
      </c>
      <c r="S61" s="8" t="s">
        <v>103</v>
      </c>
      <c r="T61" t="s">
        <v>518</v>
      </c>
      <c r="U61"/>
      <c r="V61" s="3" t="s">
        <v>17</v>
      </c>
      <c r="X61" s="3" t="s">
        <v>17</v>
      </c>
      <c r="Y61" s="3" t="s">
        <v>29</v>
      </c>
      <c r="Z61" s="3" t="s">
        <v>140</v>
      </c>
      <c r="AA61" s="3" t="s">
        <v>30</v>
      </c>
      <c r="AB61" s="3" t="s">
        <v>33</v>
      </c>
      <c r="AC61" s="3" t="s">
        <v>122</v>
      </c>
      <c r="AD61" s="3" t="s">
        <v>32</v>
      </c>
      <c r="AE61" s="3" t="s">
        <v>485</v>
      </c>
      <c r="AF61" s="11">
        <v>0.54166666666666696</v>
      </c>
      <c r="AG61" s="21" t="s">
        <v>44</v>
      </c>
      <c r="AH61" s="11">
        <v>0.58333333333333304</v>
      </c>
    </row>
    <row r="62" spans="1:34" x14ac:dyDescent="0.2">
      <c r="A62" s="3" t="s">
        <v>225</v>
      </c>
      <c r="B62" s="6" t="s">
        <v>148</v>
      </c>
      <c r="C62" s="9">
        <f t="shared" ca="1" si="5"/>
        <v>45797</v>
      </c>
      <c r="E62" s="7">
        <f ca="1">IF(VALUE(RIGHT($A62,LEN($A62) - MIN(SEARCH({0,1,2,3,4,5,6,7,8,9}, $A62&amp;"0123456789")) +1))&lt;11,TODAY()-(MOD(ROW(),10)*7),TODAY()+((MOD(ROW(),10)+1)*7))</f>
        <v>45853</v>
      </c>
      <c r="F62" s="7">
        <f t="shared" ca="1" si="6"/>
        <v>45856</v>
      </c>
      <c r="G62" s="6">
        <f t="shared" ca="1" si="2"/>
        <v>6</v>
      </c>
      <c r="H62" s="6">
        <f t="shared" ca="1" si="3"/>
        <v>1</v>
      </c>
      <c r="I62">
        <f t="shared" ca="1" si="7"/>
        <v>1</v>
      </c>
      <c r="J62" s="5">
        <v>750</v>
      </c>
      <c r="K62" s="5">
        <v>0</v>
      </c>
      <c r="L62" s="5">
        <v>0</v>
      </c>
      <c r="M62" s="5">
        <v>35</v>
      </c>
      <c r="N62" s="5">
        <v>30</v>
      </c>
      <c r="O62" s="5">
        <v>815</v>
      </c>
      <c r="R62" s="8" t="s">
        <v>100</v>
      </c>
      <c r="S62" s="8" t="s">
        <v>104</v>
      </c>
      <c r="T62" t="s">
        <v>519</v>
      </c>
      <c r="U62"/>
      <c r="V62" s="3" t="s">
        <v>17</v>
      </c>
      <c r="W62" s="3" t="s">
        <v>17</v>
      </c>
      <c r="Y62" s="3" t="s">
        <v>141</v>
      </c>
      <c r="Z62" s="3" t="s">
        <v>35</v>
      </c>
      <c r="AA62" s="3" t="s">
        <v>34</v>
      </c>
      <c r="AB62" s="3" t="s">
        <v>39</v>
      </c>
      <c r="AC62" s="3">
        <v>11021</v>
      </c>
      <c r="AD62" s="3" t="s">
        <v>40</v>
      </c>
      <c r="AE62" s="3" t="s">
        <v>25</v>
      </c>
      <c r="AF62" s="11" t="s">
        <v>44</v>
      </c>
      <c r="AG62" s="21" t="s">
        <v>44</v>
      </c>
      <c r="AH62" s="11" t="s">
        <v>44</v>
      </c>
    </row>
    <row r="63" spans="1:34" x14ac:dyDescent="0.2">
      <c r="A63" s="3" t="s">
        <v>226</v>
      </c>
      <c r="B63" s="6" t="s">
        <v>148</v>
      </c>
      <c r="C63" s="9">
        <f t="shared" ca="1" si="5"/>
        <v>45756</v>
      </c>
      <c r="E63" s="7">
        <f ca="1">IF(VALUE(RIGHT($A63,LEN($A63) - MIN(SEARCH({0,1,2,3,4,5,6,7,8,9}, $A63&amp;"0123456789")) +1))&lt;11,TODAY()-(MOD(ROW(),10)*7),TODAY()+((MOD(ROW(),10)+1)*7))</f>
        <v>45846</v>
      </c>
      <c r="F63" s="7">
        <f t="shared" ca="1" si="6"/>
        <v>45848</v>
      </c>
      <c r="G63" s="6">
        <f t="shared" ca="1" si="2"/>
        <v>1</v>
      </c>
      <c r="H63" s="6">
        <f t="shared" ca="1" si="3"/>
        <v>5</v>
      </c>
      <c r="I63">
        <f t="shared" ca="1" si="7"/>
        <v>1</v>
      </c>
      <c r="J63" s="5">
        <v>1125</v>
      </c>
      <c r="K63" s="5">
        <v>50</v>
      </c>
      <c r="L63" s="5">
        <v>0</v>
      </c>
      <c r="M63" s="5">
        <v>55</v>
      </c>
      <c r="N63" s="5">
        <v>25</v>
      </c>
      <c r="O63" s="5">
        <v>1255</v>
      </c>
      <c r="R63" s="8" t="s">
        <v>105</v>
      </c>
      <c r="S63" s="8" t="s">
        <v>106</v>
      </c>
      <c r="T63" t="s">
        <v>520</v>
      </c>
      <c r="U63"/>
      <c r="V63" s="3" t="s">
        <v>17</v>
      </c>
      <c r="X63" s="3" t="s">
        <v>17</v>
      </c>
      <c r="Y63" s="3" t="s">
        <v>142</v>
      </c>
      <c r="AA63" s="3" t="s">
        <v>37</v>
      </c>
      <c r="AB63" s="3" t="s">
        <v>38</v>
      </c>
      <c r="AC63" s="3">
        <v>31215</v>
      </c>
      <c r="AD63" s="3" t="s">
        <v>41</v>
      </c>
      <c r="AE63" s="3" t="s">
        <v>485</v>
      </c>
      <c r="AF63" s="11" t="s">
        <v>44</v>
      </c>
      <c r="AG63" s="21" t="s">
        <v>44</v>
      </c>
      <c r="AH63" s="11" t="s">
        <v>44</v>
      </c>
    </row>
    <row r="64" spans="1:34" x14ac:dyDescent="0.2">
      <c r="A64" s="3" t="s">
        <v>227</v>
      </c>
      <c r="B64" s="6" t="s">
        <v>148</v>
      </c>
      <c r="C64" s="9">
        <f t="shared" ca="1" si="5"/>
        <v>45768</v>
      </c>
      <c r="E64" s="7">
        <f ca="1">IF(VALUE(RIGHT($A64,LEN($A64) - MIN(SEARCH({0,1,2,3,4,5,6,7,8,9}, $A64&amp;"0123456789")) +1))&lt;11,TODAY()-(MOD(ROW(),10)*7),TODAY()+((MOD(ROW(),10)+1)*7))</f>
        <v>45839</v>
      </c>
      <c r="F64" s="7">
        <f t="shared" ca="1" si="6"/>
        <v>45842</v>
      </c>
      <c r="G64" s="6">
        <f t="shared" ca="1" si="2"/>
        <v>2</v>
      </c>
      <c r="H64" s="6">
        <f t="shared" ca="1" si="3"/>
        <v>4</v>
      </c>
      <c r="I64">
        <f t="shared" ca="1" si="7"/>
        <v>2</v>
      </c>
      <c r="J64" s="5">
        <v>390</v>
      </c>
      <c r="K64" s="5">
        <v>125</v>
      </c>
      <c r="L64" s="5">
        <v>-20</v>
      </c>
      <c r="M64" s="5">
        <v>27</v>
      </c>
      <c r="N64" s="5">
        <v>15</v>
      </c>
      <c r="O64" s="5">
        <v>537</v>
      </c>
      <c r="R64" s="8" t="s">
        <v>107</v>
      </c>
      <c r="S64" s="8" t="s">
        <v>108</v>
      </c>
      <c r="T64" t="s">
        <v>521</v>
      </c>
      <c r="U64"/>
      <c r="V64" s="3" t="s">
        <v>17</v>
      </c>
      <c r="X64" s="3" t="s">
        <v>17</v>
      </c>
      <c r="Y64" s="3" t="s">
        <v>29</v>
      </c>
      <c r="Z64" s="3" t="s">
        <v>143</v>
      </c>
      <c r="AA64" s="3" t="s">
        <v>30</v>
      </c>
      <c r="AB64" s="3" t="s">
        <v>33</v>
      </c>
      <c r="AC64" s="3" t="s">
        <v>31</v>
      </c>
      <c r="AD64" s="3" t="s">
        <v>32</v>
      </c>
      <c r="AE64" s="3" t="s">
        <v>485</v>
      </c>
      <c r="AF64" s="11">
        <v>0.54166666666666696</v>
      </c>
      <c r="AG64" s="21" t="s">
        <v>44</v>
      </c>
      <c r="AH64" s="11">
        <v>0.58333333333333304</v>
      </c>
    </row>
    <row r="65" spans="1:35" x14ac:dyDescent="0.2">
      <c r="A65" s="3" t="s">
        <v>228</v>
      </c>
      <c r="B65" s="6" t="s">
        <v>148</v>
      </c>
      <c r="C65" s="9">
        <f t="shared" ca="1" si="5"/>
        <v>45786</v>
      </c>
      <c r="E65" s="7">
        <f ca="1">IF(VALUE(RIGHT($A65,LEN($A65) - MIN(SEARCH({0,1,2,3,4,5,6,7,8,9}, $A65&amp;"0123456789")) +1))&lt;11,TODAY()-(MOD(ROW(),10)*7),TODAY()+((MOD(ROW(),10)+1)*7))</f>
        <v>45832</v>
      </c>
      <c r="F65" s="7">
        <f t="shared" ca="1" si="6"/>
        <v>45837</v>
      </c>
      <c r="G65" s="6">
        <f t="shared" ca="1" si="2"/>
        <v>1</v>
      </c>
      <c r="H65" s="6">
        <f t="shared" ca="1" si="3"/>
        <v>5</v>
      </c>
      <c r="I65">
        <f t="shared" ca="1" si="7"/>
        <v>1</v>
      </c>
      <c r="J65" s="5">
        <v>750</v>
      </c>
      <c r="K65" s="5">
        <v>0</v>
      </c>
      <c r="L65" s="5">
        <v>0</v>
      </c>
      <c r="M65" s="5">
        <v>35</v>
      </c>
      <c r="N65" s="5">
        <v>30</v>
      </c>
      <c r="O65" s="5">
        <v>815</v>
      </c>
      <c r="R65" s="8" t="s">
        <v>109</v>
      </c>
      <c r="S65" s="8" t="s">
        <v>110</v>
      </c>
      <c r="T65" t="s">
        <v>522</v>
      </c>
      <c r="U65"/>
      <c r="V65" s="3" t="s">
        <v>17</v>
      </c>
      <c r="W65" s="3" t="s">
        <v>17</v>
      </c>
      <c r="Y65" s="3" t="s">
        <v>144</v>
      </c>
      <c r="Z65" s="3" t="s">
        <v>35</v>
      </c>
      <c r="AA65" s="3" t="s">
        <v>34</v>
      </c>
      <c r="AB65" s="3" t="s">
        <v>39</v>
      </c>
      <c r="AC65" s="3">
        <v>51409</v>
      </c>
      <c r="AD65" s="3" t="s">
        <v>40</v>
      </c>
      <c r="AE65" s="3" t="s">
        <v>25</v>
      </c>
      <c r="AF65" s="11" t="s">
        <v>44</v>
      </c>
      <c r="AG65" s="21" t="s">
        <v>44</v>
      </c>
      <c r="AH65" s="11" t="s">
        <v>44</v>
      </c>
    </row>
    <row r="66" spans="1:35" x14ac:dyDescent="0.2">
      <c r="A66" s="3" t="s">
        <v>229</v>
      </c>
      <c r="B66" s="6" t="s">
        <v>148</v>
      </c>
      <c r="C66" s="9">
        <f t="shared" ca="1" si="5"/>
        <v>45783</v>
      </c>
      <c r="E66" s="7">
        <f ca="1">IF(VALUE(RIGHT($A66,LEN($A66) - MIN(SEARCH({0,1,2,3,4,5,6,7,8,9}, $A66&amp;"0123456789")) +1))&lt;11,TODAY()-(MOD(ROW(),10)*7),TODAY()+((MOD(ROW(),10)+1)*7))</f>
        <v>45825</v>
      </c>
      <c r="F66" s="7">
        <f t="shared" ca="1" si="6"/>
        <v>45827</v>
      </c>
      <c r="G66" s="6">
        <f t="shared" ca="1" si="2"/>
        <v>5</v>
      </c>
      <c r="H66" s="6">
        <f t="shared" ca="1" si="3"/>
        <v>4</v>
      </c>
      <c r="I66">
        <f t="shared" ca="1" si="7"/>
        <v>1</v>
      </c>
      <c r="J66" s="5">
        <v>1125</v>
      </c>
      <c r="K66" s="5">
        <v>50</v>
      </c>
      <c r="L66" s="5">
        <v>0</v>
      </c>
      <c r="M66" s="5">
        <v>55</v>
      </c>
      <c r="N66" s="5">
        <v>25</v>
      </c>
      <c r="O66" s="5">
        <v>1255</v>
      </c>
      <c r="R66" s="8" t="s">
        <v>112</v>
      </c>
      <c r="S66" s="8" t="s">
        <v>111</v>
      </c>
      <c r="T66" t="s">
        <v>523</v>
      </c>
      <c r="U66"/>
      <c r="V66" s="3" t="s">
        <v>17</v>
      </c>
      <c r="X66" s="3" t="s">
        <v>17</v>
      </c>
      <c r="Y66" s="3" t="s">
        <v>145</v>
      </c>
      <c r="AA66" s="3" t="s">
        <v>37</v>
      </c>
      <c r="AB66" s="3" t="s">
        <v>38</v>
      </c>
      <c r="AC66" s="3">
        <v>71603</v>
      </c>
      <c r="AD66" s="3" t="s">
        <v>41</v>
      </c>
      <c r="AE66" s="3" t="s">
        <v>485</v>
      </c>
      <c r="AF66" s="11">
        <v>0.58333333333333304</v>
      </c>
      <c r="AG66" s="21" t="s">
        <v>44</v>
      </c>
      <c r="AH66" s="11" t="s">
        <v>44</v>
      </c>
    </row>
    <row r="67" spans="1:35" x14ac:dyDescent="0.2">
      <c r="A67" s="3" t="s">
        <v>230</v>
      </c>
      <c r="B67" s="6" t="s">
        <v>148</v>
      </c>
      <c r="C67" s="9">
        <f t="shared" ca="1" si="5"/>
        <v>45787</v>
      </c>
      <c r="E67" s="7">
        <f ca="1">IF(VALUE(RIGHT($A67,LEN($A67) - MIN(SEARCH({0,1,2,3,4,5,6,7,8,9}, $A67&amp;"0123456789")) +1))&lt;11,TODAY()-(MOD(ROW(),10)*7),TODAY()+((MOD(ROW(),10)+1)*7))</f>
        <v>45818</v>
      </c>
      <c r="F67" s="7">
        <f t="shared" ca="1" si="6"/>
        <v>45823</v>
      </c>
      <c r="G67" s="6">
        <f t="shared" ca="1" si="2"/>
        <v>5</v>
      </c>
      <c r="H67" s="6">
        <f t="shared" ca="1" si="3"/>
        <v>3</v>
      </c>
      <c r="I67">
        <f t="shared" ca="1" si="7"/>
        <v>1</v>
      </c>
      <c r="J67" s="5">
        <v>750</v>
      </c>
      <c r="K67" s="5">
        <v>0</v>
      </c>
      <c r="L67" s="5">
        <v>0</v>
      </c>
      <c r="M67" s="5">
        <v>35</v>
      </c>
      <c r="N67" s="5">
        <v>30</v>
      </c>
      <c r="O67" s="5">
        <v>815</v>
      </c>
      <c r="R67" s="8" t="s">
        <v>7</v>
      </c>
      <c r="S67" s="8" t="s">
        <v>8</v>
      </c>
      <c r="T67" t="s">
        <v>490</v>
      </c>
      <c r="U67"/>
      <c r="V67" s="3" t="s">
        <v>17</v>
      </c>
      <c r="W67" s="3" t="s">
        <v>17</v>
      </c>
      <c r="Y67" s="3" t="s">
        <v>27</v>
      </c>
      <c r="Z67" s="3" t="s">
        <v>35</v>
      </c>
      <c r="AA67" s="3" t="s">
        <v>34</v>
      </c>
      <c r="AB67" s="3" t="s">
        <v>39</v>
      </c>
      <c r="AC67" s="3">
        <v>11021</v>
      </c>
      <c r="AD67" s="3" t="s">
        <v>40</v>
      </c>
      <c r="AE67" s="3" t="s">
        <v>25</v>
      </c>
      <c r="AF67" s="11" t="s">
        <v>44</v>
      </c>
      <c r="AG67" s="21" t="s">
        <v>44</v>
      </c>
      <c r="AH67" s="11">
        <v>0.5</v>
      </c>
      <c r="AI67" s="3" t="s">
        <v>46</v>
      </c>
    </row>
    <row r="68" spans="1:35" x14ac:dyDescent="0.2">
      <c r="A68" s="3" t="s">
        <v>231</v>
      </c>
      <c r="B68" s="6" t="s">
        <v>148</v>
      </c>
      <c r="C68" s="9">
        <f t="shared" ca="1" si="5"/>
        <v>45762</v>
      </c>
      <c r="E68" s="7">
        <f ca="1">IF(VALUE(RIGHT($A68,LEN($A68) - MIN(SEARCH({0,1,2,3,4,5,6,7,8,9}, $A68&amp;"0123456789")) +1))&lt;11,TODAY()-(MOD(ROW(),10)*7),TODAY()+((MOD(ROW(),10)+1)*7))</f>
        <v>45811</v>
      </c>
      <c r="F68" s="7">
        <f t="shared" ca="1" si="6"/>
        <v>45815</v>
      </c>
      <c r="G68" s="6">
        <f t="shared" ca="1" si="2"/>
        <v>4</v>
      </c>
      <c r="H68" s="6">
        <f t="shared" ca="1" si="3"/>
        <v>3</v>
      </c>
      <c r="I68">
        <f t="shared" ca="1" si="7"/>
        <v>0</v>
      </c>
      <c r="J68" s="5">
        <v>1125</v>
      </c>
      <c r="K68" s="5">
        <v>50</v>
      </c>
      <c r="L68" s="5">
        <v>0</v>
      </c>
      <c r="M68" s="5">
        <v>55</v>
      </c>
      <c r="N68" s="5">
        <v>25</v>
      </c>
      <c r="O68" s="5">
        <v>1255</v>
      </c>
      <c r="R68" s="8" t="s">
        <v>6</v>
      </c>
      <c r="S68" s="8" t="s">
        <v>9</v>
      </c>
      <c r="T68" t="s">
        <v>491</v>
      </c>
      <c r="U68"/>
      <c r="V68" s="3" t="s">
        <v>17</v>
      </c>
      <c r="X68" s="3" t="s">
        <v>17</v>
      </c>
      <c r="Y68" s="3" t="s">
        <v>28</v>
      </c>
      <c r="AA68" s="3" t="s">
        <v>37</v>
      </c>
      <c r="AB68" s="3" t="s">
        <v>38</v>
      </c>
      <c r="AC68" s="3">
        <v>31215</v>
      </c>
      <c r="AD68" s="3" t="s">
        <v>41</v>
      </c>
      <c r="AE68" s="3" t="s">
        <v>485</v>
      </c>
      <c r="AF68" s="11" t="s">
        <v>44</v>
      </c>
      <c r="AG68" s="21" t="s">
        <v>44</v>
      </c>
      <c r="AH68" s="11" t="s">
        <v>44</v>
      </c>
    </row>
    <row r="69" spans="1:35" x14ac:dyDescent="0.2">
      <c r="A69" s="3" t="s">
        <v>232</v>
      </c>
      <c r="B69" s="6" t="s">
        <v>148</v>
      </c>
      <c r="C69" s="9">
        <f t="shared" ca="1" si="5"/>
        <v>45747</v>
      </c>
      <c r="E69" s="7">
        <f ca="1">IF(VALUE(RIGHT($A69,LEN($A69) - MIN(SEARCH({0,1,2,3,4,5,6,7,8,9}, $A69&amp;"0123456789")) +1))&lt;11,TODAY()-(MOD(ROW(),10)*7),TODAY()+((MOD(ROW(),10)+1)*7))</f>
        <v>45804</v>
      </c>
      <c r="F69" s="7">
        <f t="shared" ca="1" si="6"/>
        <v>45809</v>
      </c>
      <c r="G69" s="6">
        <f t="shared" ca="1" si="2"/>
        <v>2</v>
      </c>
      <c r="H69" s="6">
        <f t="shared" ca="1" si="3"/>
        <v>3</v>
      </c>
      <c r="I69">
        <f t="shared" ca="1" si="7"/>
        <v>2</v>
      </c>
      <c r="J69" s="5">
        <v>390</v>
      </c>
      <c r="K69" s="5">
        <v>125</v>
      </c>
      <c r="L69" s="5">
        <v>-20</v>
      </c>
      <c r="M69" s="5">
        <v>27</v>
      </c>
      <c r="N69" s="5">
        <v>15</v>
      </c>
      <c r="O69" s="5">
        <v>537</v>
      </c>
      <c r="R69" s="8" t="s">
        <v>10</v>
      </c>
      <c r="S69" s="8" t="s">
        <v>11</v>
      </c>
      <c r="T69" t="s">
        <v>493</v>
      </c>
      <c r="U69"/>
      <c r="V69" s="3" t="s">
        <v>17</v>
      </c>
      <c r="X69" s="3" t="s">
        <v>17</v>
      </c>
      <c r="Y69" s="3" t="s">
        <v>29</v>
      </c>
      <c r="Z69" s="3" t="s">
        <v>36</v>
      </c>
      <c r="AA69" s="3" t="s">
        <v>30</v>
      </c>
      <c r="AB69" s="3" t="s">
        <v>33</v>
      </c>
      <c r="AC69" s="3" t="s">
        <v>31</v>
      </c>
      <c r="AD69" s="3" t="s">
        <v>32</v>
      </c>
      <c r="AE69" s="3" t="s">
        <v>485</v>
      </c>
      <c r="AF69" s="11">
        <v>0.54166666666666696</v>
      </c>
      <c r="AG69" s="21" t="s">
        <v>44</v>
      </c>
      <c r="AH69" s="11">
        <v>0.58333333333333304</v>
      </c>
      <c r="AI69" s="3" t="s">
        <v>47</v>
      </c>
    </row>
    <row r="70" spans="1:35" x14ac:dyDescent="0.2">
      <c r="A70" s="3" t="s">
        <v>233</v>
      </c>
      <c r="B70" s="6" t="s">
        <v>148</v>
      </c>
      <c r="C70" s="9">
        <f t="shared" ca="1" si="5"/>
        <v>45811</v>
      </c>
      <c r="E70" s="7">
        <f ca="1">IF(VALUE(RIGHT($A70,LEN($A70) - MIN(SEARCH({0,1,2,3,4,5,6,7,8,9}, $A70&amp;"0123456789")) +1))&lt;11,TODAY()-(MOD(ROW(),10)*7),TODAY()+((MOD(ROW(),10)+1)*7))</f>
        <v>45867</v>
      </c>
      <c r="F70" s="7">
        <f t="shared" ca="1" si="6"/>
        <v>45870</v>
      </c>
      <c r="G70" s="6">
        <f t="shared" ca="1" si="2"/>
        <v>6</v>
      </c>
      <c r="H70" s="6">
        <f t="shared" ca="1" si="3"/>
        <v>4</v>
      </c>
      <c r="I70">
        <f t="shared" ca="1" si="7"/>
        <v>1</v>
      </c>
      <c r="J70" s="5">
        <v>750</v>
      </c>
      <c r="K70" s="5">
        <v>0</v>
      </c>
      <c r="L70" s="5">
        <v>0</v>
      </c>
      <c r="M70" s="5">
        <v>35</v>
      </c>
      <c r="N70" s="5">
        <v>30</v>
      </c>
      <c r="O70" s="5">
        <v>815</v>
      </c>
      <c r="R70" s="8" t="s">
        <v>58</v>
      </c>
      <c r="S70" s="8" t="s">
        <v>59</v>
      </c>
      <c r="T70" t="s">
        <v>494</v>
      </c>
      <c r="U70"/>
      <c r="V70" s="3" t="s">
        <v>17</v>
      </c>
      <c r="W70" s="3" t="s">
        <v>17</v>
      </c>
      <c r="Y70" s="3" t="s">
        <v>115</v>
      </c>
      <c r="Z70" s="3" t="s">
        <v>35</v>
      </c>
      <c r="AA70" s="3" t="s">
        <v>34</v>
      </c>
      <c r="AB70" s="3" t="s">
        <v>39</v>
      </c>
      <c r="AC70" s="3">
        <v>51409</v>
      </c>
      <c r="AD70" s="3" t="s">
        <v>40</v>
      </c>
      <c r="AE70" s="3" t="s">
        <v>25</v>
      </c>
      <c r="AF70" s="11" t="s">
        <v>44</v>
      </c>
      <c r="AG70" s="21" t="s">
        <v>44</v>
      </c>
      <c r="AH70" s="11" t="s">
        <v>44</v>
      </c>
    </row>
    <row r="71" spans="1:35" x14ac:dyDescent="0.2">
      <c r="A71" s="3" t="s">
        <v>234</v>
      </c>
      <c r="B71" s="6" t="s">
        <v>148</v>
      </c>
      <c r="C71" s="9">
        <f t="shared" ca="1" si="5"/>
        <v>45792</v>
      </c>
      <c r="E71" s="7">
        <f ca="1">IF(VALUE(RIGHT($A71,LEN($A71) - MIN(SEARCH({0,1,2,3,4,5,6,7,8,9}, $A71&amp;"0123456789")) +1))&lt;11,TODAY()-(MOD(ROW(),10)*7),TODAY()+((MOD(ROW(),10)+1)*7))</f>
        <v>45860</v>
      </c>
      <c r="F71" s="7">
        <f t="shared" ca="1" si="6"/>
        <v>45863</v>
      </c>
      <c r="G71" s="6">
        <f t="shared" ca="1" si="2"/>
        <v>6</v>
      </c>
      <c r="H71" s="6">
        <f t="shared" ca="1" si="3"/>
        <v>5</v>
      </c>
      <c r="I71">
        <f t="shared" ca="1" si="7"/>
        <v>2</v>
      </c>
      <c r="J71" s="5">
        <v>1125</v>
      </c>
      <c r="K71" s="5">
        <v>50</v>
      </c>
      <c r="L71" s="5">
        <v>0</v>
      </c>
      <c r="M71" s="5">
        <v>55</v>
      </c>
      <c r="N71" s="5">
        <v>25</v>
      </c>
      <c r="O71" s="5">
        <v>1255</v>
      </c>
      <c r="R71" s="8" t="s">
        <v>60</v>
      </c>
      <c r="S71" s="8" t="s">
        <v>61</v>
      </c>
      <c r="T71" t="s">
        <v>495</v>
      </c>
      <c r="U71"/>
      <c r="V71" s="3" t="s">
        <v>17</v>
      </c>
      <c r="X71" s="3" t="s">
        <v>17</v>
      </c>
      <c r="Y71" s="3" t="s">
        <v>116</v>
      </c>
      <c r="AA71" s="3" t="s">
        <v>37</v>
      </c>
      <c r="AB71" s="3" t="s">
        <v>38</v>
      </c>
      <c r="AC71" s="3">
        <v>71603</v>
      </c>
      <c r="AD71" s="3" t="s">
        <v>41</v>
      </c>
      <c r="AE71" s="3" t="s">
        <v>485</v>
      </c>
      <c r="AF71" s="11" t="s">
        <v>44</v>
      </c>
      <c r="AG71" s="21" t="s">
        <v>44</v>
      </c>
      <c r="AH71" s="11" t="s">
        <v>44</v>
      </c>
    </row>
    <row r="72" spans="1:35" x14ac:dyDescent="0.2">
      <c r="A72" s="3" t="s">
        <v>235</v>
      </c>
      <c r="B72" s="6" t="s">
        <v>148</v>
      </c>
      <c r="C72" s="9">
        <f t="shared" ca="1" si="5"/>
        <v>45837</v>
      </c>
      <c r="E72" s="7">
        <f ca="1">IF(VALUE(RIGHT($A72,LEN($A72) - MIN(SEARCH({0,1,2,3,4,5,6,7,8,9}, $A72&amp;"0123456789")) +1))&lt;11,TODAY()-(MOD(ROW(),10)*7),TODAY()+((MOD(ROW(),10)+1)*7))</f>
        <v>45888</v>
      </c>
      <c r="F72" s="7">
        <f t="shared" ca="1" si="6"/>
        <v>45893</v>
      </c>
      <c r="G72" s="6">
        <f t="shared" ca="1" si="2"/>
        <v>3</v>
      </c>
      <c r="H72" s="6">
        <f t="shared" ca="1" si="3"/>
        <v>0</v>
      </c>
      <c r="I72">
        <f t="shared" ca="1" si="7"/>
        <v>1</v>
      </c>
      <c r="J72" s="5">
        <v>390</v>
      </c>
      <c r="K72" s="5">
        <v>125</v>
      </c>
      <c r="L72" s="5">
        <v>-20</v>
      </c>
      <c r="M72" s="5">
        <v>27</v>
      </c>
      <c r="N72" s="5">
        <v>15</v>
      </c>
      <c r="O72" s="5">
        <v>537</v>
      </c>
      <c r="R72" s="8" t="s">
        <v>62</v>
      </c>
      <c r="S72" s="8" t="s">
        <v>63</v>
      </c>
      <c r="T72" t="s">
        <v>496</v>
      </c>
      <c r="U72"/>
      <c r="V72" s="3" t="s">
        <v>17</v>
      </c>
      <c r="X72" s="3" t="s">
        <v>17</v>
      </c>
      <c r="Y72" s="3" t="s">
        <v>29</v>
      </c>
      <c r="Z72" s="3" t="s">
        <v>117</v>
      </c>
      <c r="AA72" s="3" t="s">
        <v>30</v>
      </c>
      <c r="AB72" s="3" t="s">
        <v>33</v>
      </c>
      <c r="AC72" s="3" t="s">
        <v>118</v>
      </c>
      <c r="AD72" s="3" t="s">
        <v>32</v>
      </c>
      <c r="AE72" s="3" t="s">
        <v>485</v>
      </c>
      <c r="AF72" s="11" t="s">
        <v>44</v>
      </c>
      <c r="AG72" s="21" t="s">
        <v>44</v>
      </c>
      <c r="AH72" s="11" t="s">
        <v>44</v>
      </c>
    </row>
    <row r="73" spans="1:35" x14ac:dyDescent="0.2">
      <c r="A73" s="3" t="s">
        <v>236</v>
      </c>
      <c r="B73" s="6" t="s">
        <v>148</v>
      </c>
      <c r="C73" s="9">
        <f t="shared" ca="1" si="5"/>
        <v>45863</v>
      </c>
      <c r="E73" s="7">
        <f ca="1">IF(VALUE(RIGHT($A73,LEN($A73) - MIN(SEARCH({0,1,2,3,4,5,6,7,8,9}, $A73&amp;"0123456789")) +1))&lt;11,TODAY()-(MOD(ROW(),10)*7),TODAY()+((MOD(ROW(),10)+1)*7))</f>
        <v>45895</v>
      </c>
      <c r="F73" s="7">
        <f t="shared" ca="1" si="6"/>
        <v>45898</v>
      </c>
      <c r="G73" s="6">
        <f t="shared" ca="1" si="2"/>
        <v>2</v>
      </c>
      <c r="H73" s="6">
        <f t="shared" ca="1" si="3"/>
        <v>4</v>
      </c>
      <c r="I73">
        <f t="shared" ca="1" si="7"/>
        <v>2</v>
      </c>
      <c r="J73" s="5">
        <v>750</v>
      </c>
      <c r="K73" s="5">
        <v>0</v>
      </c>
      <c r="L73" s="5">
        <v>0</v>
      </c>
      <c r="M73" s="5">
        <v>35</v>
      </c>
      <c r="N73" s="5">
        <v>30</v>
      </c>
      <c r="O73" s="5">
        <v>815</v>
      </c>
      <c r="R73" s="8" t="s">
        <v>64</v>
      </c>
      <c r="S73" s="8" t="s">
        <v>65</v>
      </c>
      <c r="T73" t="s">
        <v>497</v>
      </c>
      <c r="U73"/>
      <c r="V73" s="3" t="s">
        <v>17</v>
      </c>
      <c r="W73" s="3" t="s">
        <v>17</v>
      </c>
      <c r="Y73" s="3" t="s">
        <v>119</v>
      </c>
      <c r="Z73" s="3" t="s">
        <v>35</v>
      </c>
      <c r="AA73" s="3" t="s">
        <v>34</v>
      </c>
      <c r="AB73" s="3" t="s">
        <v>39</v>
      </c>
      <c r="AC73" s="3" t="s">
        <v>151</v>
      </c>
      <c r="AD73" s="3" t="s">
        <v>40</v>
      </c>
      <c r="AE73" s="3" t="s">
        <v>25</v>
      </c>
      <c r="AF73" s="11">
        <v>0.58333333333333304</v>
      </c>
      <c r="AG73" s="21" t="s">
        <v>44</v>
      </c>
      <c r="AH73" s="11" t="s">
        <v>44</v>
      </c>
    </row>
    <row r="74" spans="1:35" x14ac:dyDescent="0.2">
      <c r="A74" s="3" t="s">
        <v>237</v>
      </c>
      <c r="B74" s="6" t="s">
        <v>148</v>
      </c>
      <c r="C74" s="9">
        <f t="shared" ca="1" si="5"/>
        <v>45838</v>
      </c>
      <c r="E74" s="7">
        <f ca="1">IF(VALUE(RIGHT($A74,LEN($A74) - MIN(SEARCH({0,1,2,3,4,5,6,7,8,9}, $A74&amp;"0123456789")) +1))&lt;11,TODAY()-(MOD(ROW(),10)*7),TODAY()+((MOD(ROW(),10)+1)*7))</f>
        <v>45902</v>
      </c>
      <c r="F74" s="7">
        <f t="shared" ca="1" si="6"/>
        <v>45907</v>
      </c>
      <c r="G74" s="6">
        <f t="shared" ca="1" si="2"/>
        <v>3</v>
      </c>
      <c r="H74" s="6">
        <f t="shared" ca="1" si="3"/>
        <v>2</v>
      </c>
      <c r="I74">
        <f t="shared" ca="1" si="7"/>
        <v>2</v>
      </c>
      <c r="J74" s="5">
        <v>1125</v>
      </c>
      <c r="K74" s="5">
        <v>50</v>
      </c>
      <c r="L74" s="5">
        <v>0</v>
      </c>
      <c r="M74" s="5">
        <v>55</v>
      </c>
      <c r="N74" s="5">
        <v>25</v>
      </c>
      <c r="O74" s="5">
        <v>1255</v>
      </c>
      <c r="R74" s="8" t="s">
        <v>66</v>
      </c>
      <c r="S74" s="8" t="s">
        <v>67</v>
      </c>
      <c r="T74" t="s">
        <v>498</v>
      </c>
      <c r="U74"/>
      <c r="V74" s="3" t="s">
        <v>17</v>
      </c>
      <c r="X74" s="3" t="s">
        <v>17</v>
      </c>
      <c r="Y74" s="3" t="s">
        <v>120</v>
      </c>
      <c r="AA74" s="3" t="s">
        <v>37</v>
      </c>
      <c r="AB74" s="3" t="s">
        <v>38</v>
      </c>
      <c r="AC74" s="3" t="s">
        <v>152</v>
      </c>
      <c r="AD74" s="3" t="s">
        <v>41</v>
      </c>
      <c r="AE74" s="3" t="s">
        <v>485</v>
      </c>
      <c r="AF74" s="11" t="s">
        <v>44</v>
      </c>
      <c r="AG74" s="21" t="s">
        <v>44</v>
      </c>
      <c r="AH74" s="11" t="s">
        <v>44</v>
      </c>
    </row>
    <row r="75" spans="1:35" x14ac:dyDescent="0.2">
      <c r="A75" s="3" t="s">
        <v>238</v>
      </c>
      <c r="B75" s="6" t="s">
        <v>148</v>
      </c>
      <c r="C75" s="9">
        <f t="shared" ca="1" si="5"/>
        <v>45833</v>
      </c>
      <c r="E75" s="7">
        <f ca="1">IF(VALUE(RIGHT($A75,LEN($A75) - MIN(SEARCH({0,1,2,3,4,5,6,7,8,9}, $A75&amp;"0123456789")) +1))&lt;11,TODAY()-(MOD(ROW(),10)*7),TODAY()+((MOD(ROW(),10)+1)*7))</f>
        <v>45909</v>
      </c>
      <c r="F75" s="7">
        <f t="shared" ca="1" si="6"/>
        <v>45913</v>
      </c>
      <c r="G75" s="6">
        <f t="shared" ca="1" si="2"/>
        <v>4</v>
      </c>
      <c r="H75" s="6">
        <f t="shared" ca="1" si="3"/>
        <v>5</v>
      </c>
      <c r="I75">
        <f t="shared" ca="1" si="7"/>
        <v>0</v>
      </c>
      <c r="J75" s="5">
        <v>390</v>
      </c>
      <c r="K75" s="5">
        <v>125</v>
      </c>
      <c r="L75" s="5">
        <v>-20</v>
      </c>
      <c r="M75" s="5">
        <v>27</v>
      </c>
      <c r="N75" s="5">
        <v>15</v>
      </c>
      <c r="O75" s="5">
        <v>537</v>
      </c>
      <c r="R75" s="8" t="s">
        <v>68</v>
      </c>
      <c r="S75" s="8" t="s">
        <v>69</v>
      </c>
      <c r="T75" t="s">
        <v>499</v>
      </c>
      <c r="U75"/>
      <c r="V75" s="3" t="s">
        <v>17</v>
      </c>
      <c r="X75" s="3" t="s">
        <v>17</v>
      </c>
      <c r="Y75" s="3" t="s">
        <v>29</v>
      </c>
      <c r="Z75" s="3" t="s">
        <v>121</v>
      </c>
      <c r="AA75" s="3" t="s">
        <v>30</v>
      </c>
      <c r="AB75" s="3" t="s">
        <v>33</v>
      </c>
      <c r="AC75" s="3" t="s">
        <v>122</v>
      </c>
      <c r="AD75" s="3" t="s">
        <v>32</v>
      </c>
      <c r="AE75" s="3" t="s">
        <v>485</v>
      </c>
      <c r="AF75" s="11" t="s">
        <v>44</v>
      </c>
      <c r="AG75" s="21" t="s">
        <v>44</v>
      </c>
      <c r="AH75" s="11" t="s">
        <v>44</v>
      </c>
    </row>
    <row r="76" spans="1:35" x14ac:dyDescent="0.2">
      <c r="A76" s="3" t="s">
        <v>239</v>
      </c>
      <c r="B76" s="6" t="s">
        <v>148</v>
      </c>
      <c r="C76" s="9">
        <f t="shared" ca="1" si="5"/>
        <v>45889</v>
      </c>
      <c r="E76" s="7">
        <f ca="1">IF(VALUE(RIGHT($A76,LEN($A76) - MIN(SEARCH({0,1,2,3,4,5,6,7,8,9}, $A76&amp;"0123456789")) +1))&lt;11,TODAY()-(MOD(ROW(),10)*7),TODAY()+((MOD(ROW(),10)+1)*7))</f>
        <v>45916</v>
      </c>
      <c r="F76" s="7">
        <f t="shared" ca="1" si="6"/>
        <v>45920</v>
      </c>
      <c r="G76" s="6">
        <f t="shared" ca="1" si="2"/>
        <v>1</v>
      </c>
      <c r="H76" s="6">
        <f t="shared" ca="1" si="3"/>
        <v>0</v>
      </c>
      <c r="I76">
        <f t="shared" ca="1" si="7"/>
        <v>1</v>
      </c>
      <c r="J76" s="5">
        <v>750</v>
      </c>
      <c r="K76" s="5">
        <v>0</v>
      </c>
      <c r="L76" s="5">
        <v>0</v>
      </c>
      <c r="M76" s="5">
        <v>35</v>
      </c>
      <c r="N76" s="5">
        <v>30</v>
      </c>
      <c r="O76" s="5">
        <v>815</v>
      </c>
      <c r="R76" s="8" t="s">
        <v>70</v>
      </c>
      <c r="S76" s="8" t="s">
        <v>71</v>
      </c>
      <c r="T76" t="s">
        <v>500</v>
      </c>
      <c r="U76"/>
      <c r="V76" s="3" t="s">
        <v>17</v>
      </c>
      <c r="W76" s="3" t="s">
        <v>17</v>
      </c>
      <c r="Y76" s="3" t="s">
        <v>123</v>
      </c>
      <c r="Z76" s="3" t="s">
        <v>35</v>
      </c>
      <c r="AA76" s="3" t="s">
        <v>34</v>
      </c>
      <c r="AB76" s="3" t="s">
        <v>39</v>
      </c>
      <c r="AC76" s="3">
        <v>11021</v>
      </c>
      <c r="AD76" s="3" t="s">
        <v>40</v>
      </c>
      <c r="AE76" s="3" t="s">
        <v>25</v>
      </c>
      <c r="AF76" s="11">
        <v>0.54166666666666696</v>
      </c>
      <c r="AG76" s="21" t="s">
        <v>44</v>
      </c>
      <c r="AH76" s="11">
        <v>0.58333333333333304</v>
      </c>
    </row>
    <row r="77" spans="1:35" x14ac:dyDescent="0.2">
      <c r="A77" s="3" t="s">
        <v>240</v>
      </c>
      <c r="B77" s="6" t="s">
        <v>148</v>
      </c>
      <c r="C77" s="9">
        <f t="shared" ca="1" si="5"/>
        <v>45841</v>
      </c>
      <c r="E77" s="7">
        <f ca="1">IF(VALUE(RIGHT($A77,LEN($A77) - MIN(SEARCH({0,1,2,3,4,5,6,7,8,9}, $A77&amp;"0123456789")) +1))&lt;11,TODAY()-(MOD(ROW(),10)*7),TODAY()+((MOD(ROW(),10)+1)*7))</f>
        <v>45923</v>
      </c>
      <c r="F77" s="7">
        <f t="shared" ca="1" si="6"/>
        <v>45926</v>
      </c>
      <c r="G77" s="6">
        <f t="shared" ca="1" si="2"/>
        <v>5</v>
      </c>
      <c r="H77" s="6">
        <f t="shared" ca="1" si="3"/>
        <v>2</v>
      </c>
      <c r="I77">
        <f t="shared" ca="1" si="7"/>
        <v>1</v>
      </c>
      <c r="J77" s="5">
        <v>1125</v>
      </c>
      <c r="K77" s="5">
        <v>50</v>
      </c>
      <c r="L77" s="5">
        <v>0</v>
      </c>
      <c r="M77" s="5">
        <v>55</v>
      </c>
      <c r="N77" s="5">
        <v>25</v>
      </c>
      <c r="O77" s="5">
        <v>1255</v>
      </c>
      <c r="R77" s="8" t="s">
        <v>72</v>
      </c>
      <c r="S77" s="8" t="s">
        <v>73</v>
      </c>
      <c r="T77" t="s">
        <v>502</v>
      </c>
      <c r="U77"/>
      <c r="V77" s="3" t="s">
        <v>17</v>
      </c>
      <c r="X77" s="3" t="s">
        <v>17</v>
      </c>
      <c r="Y77" s="3" t="s">
        <v>124</v>
      </c>
      <c r="AA77" s="3" t="s">
        <v>37</v>
      </c>
      <c r="AB77" s="3" t="s">
        <v>38</v>
      </c>
      <c r="AC77" s="3">
        <v>31215</v>
      </c>
      <c r="AD77" s="3" t="s">
        <v>41</v>
      </c>
      <c r="AE77" s="3" t="s">
        <v>485</v>
      </c>
      <c r="AF77" s="11" t="s">
        <v>44</v>
      </c>
      <c r="AG77" s="21" t="s">
        <v>44</v>
      </c>
      <c r="AH77" s="11" t="s">
        <v>44</v>
      </c>
    </row>
    <row r="78" spans="1:35" x14ac:dyDescent="0.2">
      <c r="A78" s="3" t="s">
        <v>241</v>
      </c>
      <c r="B78" s="6" t="s">
        <v>148</v>
      </c>
      <c r="C78" s="9">
        <f t="shared" ca="1" si="5"/>
        <v>45867</v>
      </c>
      <c r="E78" s="7">
        <f ca="1">IF(VALUE(RIGHT($A78,LEN($A78) - MIN(SEARCH({0,1,2,3,4,5,6,7,8,9}, $A78&amp;"0123456789")) +1))&lt;11,TODAY()-(MOD(ROW(),10)*7),TODAY()+((MOD(ROW(),10)+1)*7))</f>
        <v>45930</v>
      </c>
      <c r="F78" s="7">
        <f t="shared" ca="1" si="6"/>
        <v>45933</v>
      </c>
      <c r="G78" s="6">
        <f t="shared" ca="1" si="2"/>
        <v>6</v>
      </c>
      <c r="H78" s="6">
        <f t="shared" ca="1" si="3"/>
        <v>0</v>
      </c>
      <c r="I78">
        <f t="shared" ca="1" si="7"/>
        <v>0</v>
      </c>
      <c r="J78" s="5">
        <v>390</v>
      </c>
      <c r="K78" s="5">
        <v>125</v>
      </c>
      <c r="L78" s="5">
        <v>-20</v>
      </c>
      <c r="M78" s="5">
        <v>27</v>
      </c>
      <c r="N78" s="5">
        <v>15</v>
      </c>
      <c r="O78" s="5">
        <v>537</v>
      </c>
      <c r="R78" s="8" t="s">
        <v>74</v>
      </c>
      <c r="S78" s="8" t="s">
        <v>75</v>
      </c>
      <c r="T78" t="s">
        <v>503</v>
      </c>
      <c r="U78"/>
      <c r="V78" s="3" t="s">
        <v>17</v>
      </c>
      <c r="X78" s="3" t="s">
        <v>17</v>
      </c>
      <c r="Y78" s="3" t="s">
        <v>29</v>
      </c>
      <c r="Z78" s="3" t="s">
        <v>125</v>
      </c>
      <c r="AA78" s="3" t="s">
        <v>30</v>
      </c>
      <c r="AB78" s="3" t="s">
        <v>33</v>
      </c>
      <c r="AC78" s="3" t="s">
        <v>31</v>
      </c>
      <c r="AD78" s="3" t="s">
        <v>32</v>
      </c>
      <c r="AE78" s="3" t="s">
        <v>485</v>
      </c>
      <c r="AF78" s="11" t="s">
        <v>44</v>
      </c>
      <c r="AG78" s="21" t="s">
        <v>44</v>
      </c>
      <c r="AH78" s="11" t="s">
        <v>44</v>
      </c>
    </row>
    <row r="79" spans="1:35" x14ac:dyDescent="0.2">
      <c r="A79" s="3" t="s">
        <v>242</v>
      </c>
      <c r="B79" s="6" t="s">
        <v>148</v>
      </c>
      <c r="C79" s="9">
        <f t="shared" ca="1" si="5"/>
        <v>45903</v>
      </c>
      <c r="E79" s="7">
        <f ca="1">IF(VALUE(RIGHT($A79,LEN($A79) - MIN(SEARCH({0,1,2,3,4,5,6,7,8,9}, $A79&amp;"0123456789")) +1))&lt;11,TODAY()-(MOD(ROW(),10)*7),TODAY()+((MOD(ROW(),10)+1)*7))</f>
        <v>45937</v>
      </c>
      <c r="F79" s="7">
        <f t="shared" ca="1" si="6"/>
        <v>45940</v>
      </c>
      <c r="G79" s="6">
        <f t="shared" ca="1" si="2"/>
        <v>3</v>
      </c>
      <c r="H79" s="6">
        <f t="shared" ca="1" si="3"/>
        <v>2</v>
      </c>
      <c r="I79">
        <f t="shared" ca="1" si="7"/>
        <v>2</v>
      </c>
      <c r="J79" s="5">
        <v>750</v>
      </c>
      <c r="K79" s="5">
        <v>0</v>
      </c>
      <c r="L79" s="5">
        <v>0</v>
      </c>
      <c r="M79" s="5">
        <v>35</v>
      </c>
      <c r="N79" s="5">
        <v>30</v>
      </c>
      <c r="O79" s="5">
        <v>815</v>
      </c>
      <c r="R79" s="8" t="s">
        <v>76</v>
      </c>
      <c r="S79" s="8" t="s">
        <v>77</v>
      </c>
      <c r="T79" t="s">
        <v>504</v>
      </c>
      <c r="U79"/>
      <c r="V79" s="3" t="s">
        <v>17</v>
      </c>
      <c r="W79" s="3" t="s">
        <v>17</v>
      </c>
      <c r="Y79" s="3" t="s">
        <v>126</v>
      </c>
      <c r="Z79" s="3" t="s">
        <v>35</v>
      </c>
      <c r="AA79" s="3" t="s">
        <v>34</v>
      </c>
      <c r="AB79" s="3" t="s">
        <v>39</v>
      </c>
      <c r="AC79" s="3">
        <v>51409</v>
      </c>
      <c r="AD79" s="3" t="s">
        <v>40</v>
      </c>
      <c r="AE79" s="3" t="s">
        <v>25</v>
      </c>
      <c r="AF79" s="11" t="s">
        <v>44</v>
      </c>
      <c r="AG79" s="21" t="s">
        <v>44</v>
      </c>
      <c r="AH79" s="11" t="s">
        <v>44</v>
      </c>
    </row>
    <row r="80" spans="1:35" x14ac:dyDescent="0.2">
      <c r="A80" s="3" t="s">
        <v>243</v>
      </c>
      <c r="B80" s="6" t="s">
        <v>148</v>
      </c>
      <c r="C80" s="9">
        <f t="shared" ca="1" si="5"/>
        <v>45843</v>
      </c>
      <c r="E80" s="7">
        <f ca="1">IF(VALUE(RIGHT($A80,LEN($A80) - MIN(SEARCH({0,1,2,3,4,5,6,7,8,9}, $A80&amp;"0123456789")) +1))&lt;11,TODAY()-(MOD(ROW(),10)*7),TODAY()+((MOD(ROW(),10)+1)*7))</f>
        <v>45874</v>
      </c>
      <c r="F80" s="7">
        <f t="shared" ca="1" si="6"/>
        <v>45877</v>
      </c>
      <c r="G80" s="6">
        <f t="shared" ca="1" si="2"/>
        <v>5</v>
      </c>
      <c r="H80" s="6">
        <f t="shared" ca="1" si="3"/>
        <v>2</v>
      </c>
      <c r="I80">
        <f t="shared" ca="1" si="7"/>
        <v>1</v>
      </c>
      <c r="J80" s="5">
        <v>1125</v>
      </c>
      <c r="K80" s="5">
        <v>50</v>
      </c>
      <c r="L80" s="5">
        <v>0</v>
      </c>
      <c r="M80" s="5">
        <v>55</v>
      </c>
      <c r="N80" s="5">
        <v>25</v>
      </c>
      <c r="O80" s="5">
        <v>1255</v>
      </c>
      <c r="R80" s="8" t="s">
        <v>78</v>
      </c>
      <c r="S80" s="8" t="s">
        <v>79</v>
      </c>
      <c r="T80" t="s">
        <v>505</v>
      </c>
      <c r="U80"/>
      <c r="V80" s="3" t="s">
        <v>17</v>
      </c>
      <c r="X80" s="3" t="s">
        <v>17</v>
      </c>
      <c r="Y80" s="3" t="s">
        <v>127</v>
      </c>
      <c r="AA80" s="3" t="s">
        <v>37</v>
      </c>
      <c r="AB80" s="3" t="s">
        <v>38</v>
      </c>
      <c r="AC80" s="3">
        <v>71603</v>
      </c>
      <c r="AD80" s="3" t="s">
        <v>41</v>
      </c>
      <c r="AE80" s="3" t="s">
        <v>485</v>
      </c>
      <c r="AF80" s="11">
        <v>0.54166666666666696</v>
      </c>
      <c r="AG80" s="21" t="s">
        <v>44</v>
      </c>
      <c r="AH80" s="11">
        <v>0.58333333333333304</v>
      </c>
    </row>
    <row r="81" spans="1:34" x14ac:dyDescent="0.2">
      <c r="A81" s="3" t="s">
        <v>244</v>
      </c>
      <c r="B81" s="6" t="s">
        <v>148</v>
      </c>
      <c r="C81" s="9">
        <f t="shared" ca="1" si="5"/>
        <v>45813</v>
      </c>
      <c r="E81" s="7">
        <f ca="1">IF(VALUE(RIGHT($A81,LEN($A81) - MIN(SEARCH({0,1,2,3,4,5,6,7,8,9}, $A81&amp;"0123456789")) +1))&lt;11,TODAY()-(MOD(ROW(),10)*7),TODAY()+((MOD(ROW(),10)+1)*7))</f>
        <v>45881</v>
      </c>
      <c r="F81" s="7">
        <f t="shared" ca="1" si="6"/>
        <v>45886</v>
      </c>
      <c r="G81" s="6">
        <f t="shared" ca="1" si="2"/>
        <v>1</v>
      </c>
      <c r="H81" s="6">
        <f t="shared" ca="1" si="3"/>
        <v>0</v>
      </c>
      <c r="I81">
        <f t="shared" ca="1" si="7"/>
        <v>0</v>
      </c>
      <c r="J81" s="5">
        <v>390</v>
      </c>
      <c r="K81" s="5">
        <v>125</v>
      </c>
      <c r="L81" s="5">
        <v>-20</v>
      </c>
      <c r="M81" s="5">
        <v>27</v>
      </c>
      <c r="N81" s="5">
        <v>15</v>
      </c>
      <c r="O81" s="5">
        <v>537</v>
      </c>
      <c r="R81" s="8" t="s">
        <v>80</v>
      </c>
      <c r="S81" s="8" t="s">
        <v>71</v>
      </c>
      <c r="T81" t="s">
        <v>506</v>
      </c>
      <c r="U81"/>
      <c r="V81" s="3" t="s">
        <v>17</v>
      </c>
      <c r="X81" s="3" t="s">
        <v>17</v>
      </c>
      <c r="Y81" s="3" t="s">
        <v>29</v>
      </c>
      <c r="Z81" s="3" t="s">
        <v>128</v>
      </c>
      <c r="AA81" s="3" t="s">
        <v>30</v>
      </c>
      <c r="AB81" s="3" t="s">
        <v>33</v>
      </c>
      <c r="AC81" s="3" t="s">
        <v>118</v>
      </c>
      <c r="AD81" s="3" t="s">
        <v>32</v>
      </c>
      <c r="AE81" s="3" t="s">
        <v>485</v>
      </c>
      <c r="AF81" s="11" t="s">
        <v>44</v>
      </c>
      <c r="AG81" s="21" t="s">
        <v>44</v>
      </c>
      <c r="AH81" s="11" t="s">
        <v>44</v>
      </c>
    </row>
    <row r="82" spans="1:34" x14ac:dyDescent="0.2">
      <c r="A82" s="3" t="s">
        <v>245</v>
      </c>
      <c r="B82" s="6" t="s">
        <v>157</v>
      </c>
      <c r="C82" s="9">
        <f t="shared" ca="1" si="5"/>
        <v>45833</v>
      </c>
      <c r="E82" s="7">
        <f ca="1">IF(VALUE(RIGHT($A82,LEN($A82) - MIN(SEARCH({0,1,2,3,4,5,6,7,8,9}, $A82&amp;"0123456789")) +1))&lt;11,TODAY()-(MOD(ROW(),10)*7),TODAY()+((MOD(ROW(),10)+1)*7))</f>
        <v>45853</v>
      </c>
      <c r="F82" s="7">
        <f t="shared" ca="1" si="6"/>
        <v>45855</v>
      </c>
      <c r="G82" s="6">
        <f t="shared" ca="1" si="2"/>
        <v>5</v>
      </c>
      <c r="H82" s="6">
        <f t="shared" ca="1" si="3"/>
        <v>3</v>
      </c>
      <c r="I82">
        <f t="shared" ca="1" si="7"/>
        <v>2</v>
      </c>
      <c r="J82" s="5">
        <v>750</v>
      </c>
      <c r="K82" s="5">
        <v>0</v>
      </c>
      <c r="L82" s="5">
        <v>0</v>
      </c>
      <c r="M82" s="5">
        <v>35</v>
      </c>
      <c r="N82" s="5">
        <v>30</v>
      </c>
      <c r="O82" s="5">
        <v>815</v>
      </c>
      <c r="R82" s="8" t="s">
        <v>81</v>
      </c>
      <c r="S82" s="8" t="s">
        <v>82</v>
      </c>
      <c r="T82" t="s">
        <v>507</v>
      </c>
      <c r="U82"/>
      <c r="V82" s="3" t="s">
        <v>17</v>
      </c>
      <c r="W82" s="3" t="s">
        <v>17</v>
      </c>
      <c r="Y82" s="3" t="s">
        <v>129</v>
      </c>
      <c r="Z82" s="3" t="s">
        <v>35</v>
      </c>
      <c r="AA82" s="3" t="s">
        <v>34</v>
      </c>
      <c r="AB82" s="3" t="s">
        <v>39</v>
      </c>
      <c r="AC82" s="3" t="s">
        <v>151</v>
      </c>
      <c r="AD82" s="3" t="s">
        <v>40</v>
      </c>
      <c r="AE82" s="3" t="s">
        <v>25</v>
      </c>
      <c r="AF82" s="11" t="s">
        <v>44</v>
      </c>
      <c r="AG82" s="21" t="s">
        <v>44</v>
      </c>
      <c r="AH82" s="11" t="s">
        <v>44</v>
      </c>
    </row>
    <row r="83" spans="1:34" x14ac:dyDescent="0.2">
      <c r="A83" s="3" t="s">
        <v>246</v>
      </c>
      <c r="B83" s="6" t="s">
        <v>157</v>
      </c>
      <c r="C83" s="9">
        <f t="shared" ca="1" si="5"/>
        <v>45808</v>
      </c>
      <c r="E83" s="7">
        <f ca="1">IF(VALUE(RIGHT($A83,LEN($A83) - MIN(SEARCH({0,1,2,3,4,5,6,7,8,9}, $A83&amp;"0123456789")) +1))&lt;11,TODAY()-(MOD(ROW(),10)*7),TODAY()+((MOD(ROW(),10)+1)*7))</f>
        <v>45846</v>
      </c>
      <c r="F83" s="7">
        <f t="shared" ca="1" si="6"/>
        <v>45849</v>
      </c>
      <c r="G83" s="6">
        <f t="shared" ca="1" si="2"/>
        <v>2</v>
      </c>
      <c r="H83" s="6">
        <f t="shared" ca="1" si="3"/>
        <v>2</v>
      </c>
      <c r="I83">
        <f t="shared" ca="1" si="7"/>
        <v>2</v>
      </c>
      <c r="J83" s="5">
        <v>1125</v>
      </c>
      <c r="K83" s="5">
        <v>50</v>
      </c>
      <c r="L83" s="5">
        <v>0</v>
      </c>
      <c r="M83" s="5">
        <v>55</v>
      </c>
      <c r="N83" s="5">
        <v>25</v>
      </c>
      <c r="O83" s="5">
        <v>1255</v>
      </c>
      <c r="R83" s="8" t="s">
        <v>83</v>
      </c>
      <c r="S83" s="8" t="s">
        <v>84</v>
      </c>
      <c r="T83" t="s">
        <v>508</v>
      </c>
      <c r="U83"/>
      <c r="V83" s="3" t="s">
        <v>17</v>
      </c>
      <c r="X83" s="3" t="s">
        <v>17</v>
      </c>
      <c r="Y83" s="3" t="s">
        <v>130</v>
      </c>
      <c r="AA83" s="3" t="s">
        <v>37</v>
      </c>
      <c r="AB83" s="3" t="s">
        <v>38</v>
      </c>
      <c r="AC83" s="3" t="s">
        <v>152</v>
      </c>
      <c r="AD83" s="3" t="s">
        <v>41</v>
      </c>
      <c r="AE83" s="3" t="s">
        <v>485</v>
      </c>
      <c r="AF83" s="11" t="s">
        <v>44</v>
      </c>
      <c r="AG83" s="21" t="s">
        <v>44</v>
      </c>
      <c r="AH83" s="11">
        <v>0.54166666666666696</v>
      </c>
    </row>
    <row r="84" spans="1:34" x14ac:dyDescent="0.2">
      <c r="A84" s="3" t="s">
        <v>247</v>
      </c>
      <c r="B84" s="6" t="s">
        <v>157</v>
      </c>
      <c r="C84" s="9">
        <f t="shared" ca="1" si="5"/>
        <v>45783</v>
      </c>
      <c r="E84" s="7">
        <f ca="1">IF(VALUE(RIGHT($A84,LEN($A84) - MIN(SEARCH({0,1,2,3,4,5,6,7,8,9}, $A84&amp;"0123456789")) +1))&lt;11,TODAY()-(MOD(ROW(),10)*7),TODAY()+((MOD(ROW(),10)+1)*7))</f>
        <v>45839</v>
      </c>
      <c r="F84" s="7">
        <f t="shared" ca="1" si="6"/>
        <v>45843</v>
      </c>
      <c r="G84" s="6">
        <f t="shared" ca="1" si="2"/>
        <v>6</v>
      </c>
      <c r="H84" s="6">
        <f t="shared" ca="1" si="3"/>
        <v>3</v>
      </c>
      <c r="I84">
        <f t="shared" ca="1" si="7"/>
        <v>2</v>
      </c>
      <c r="J84" s="5">
        <v>390</v>
      </c>
      <c r="K84" s="5">
        <v>125</v>
      </c>
      <c r="L84" s="5">
        <v>-20</v>
      </c>
      <c r="M84" s="5">
        <v>27</v>
      </c>
      <c r="N84" s="5">
        <v>15</v>
      </c>
      <c r="O84" s="5">
        <v>537</v>
      </c>
      <c r="R84" s="8" t="s">
        <v>85</v>
      </c>
      <c r="S84" s="8" t="s">
        <v>86</v>
      </c>
      <c r="T84" t="s">
        <v>509</v>
      </c>
      <c r="U84"/>
      <c r="V84" s="3" t="s">
        <v>17</v>
      </c>
      <c r="X84" s="3" t="s">
        <v>17</v>
      </c>
      <c r="Y84" s="3" t="s">
        <v>29</v>
      </c>
      <c r="Z84" s="3" t="s">
        <v>131</v>
      </c>
      <c r="AA84" s="3" t="s">
        <v>30</v>
      </c>
      <c r="AB84" s="3" t="s">
        <v>33</v>
      </c>
      <c r="AC84" s="3" t="s">
        <v>122</v>
      </c>
      <c r="AD84" s="3" t="s">
        <v>32</v>
      </c>
      <c r="AE84" s="3" t="s">
        <v>485</v>
      </c>
      <c r="AF84" s="11" t="s">
        <v>44</v>
      </c>
      <c r="AG84" s="21" t="s">
        <v>44</v>
      </c>
      <c r="AH84" s="11" t="s">
        <v>44</v>
      </c>
    </row>
    <row r="85" spans="1:34" x14ac:dyDescent="0.2">
      <c r="A85" s="3" t="s">
        <v>248</v>
      </c>
      <c r="B85" s="6" t="s">
        <v>157</v>
      </c>
      <c r="C85" s="9">
        <f t="shared" ca="1" si="5"/>
        <v>45745</v>
      </c>
      <c r="E85" s="7">
        <f ca="1">IF(VALUE(RIGHT($A85,LEN($A85) - MIN(SEARCH({0,1,2,3,4,5,6,7,8,9}, $A85&amp;"0123456789")) +1))&lt;11,TODAY()-(MOD(ROW(),10)*7),TODAY()+((MOD(ROW(),10)+1)*7))</f>
        <v>45832</v>
      </c>
      <c r="F85" s="7">
        <f t="shared" ca="1" si="6"/>
        <v>45837</v>
      </c>
      <c r="G85" s="6">
        <f t="shared" ca="1" si="2"/>
        <v>2</v>
      </c>
      <c r="H85" s="6">
        <f t="shared" ca="1" si="3"/>
        <v>2</v>
      </c>
      <c r="I85">
        <f t="shared" ca="1" si="7"/>
        <v>0</v>
      </c>
      <c r="J85" s="5">
        <v>750</v>
      </c>
      <c r="K85" s="5">
        <v>0</v>
      </c>
      <c r="L85" s="5">
        <v>0</v>
      </c>
      <c r="M85" s="5">
        <v>35</v>
      </c>
      <c r="N85" s="5">
        <v>30</v>
      </c>
      <c r="O85" s="5">
        <v>815</v>
      </c>
      <c r="R85" s="8" t="s">
        <v>87</v>
      </c>
      <c r="S85" s="8" t="s">
        <v>88</v>
      </c>
      <c r="T85" t="s">
        <v>510</v>
      </c>
      <c r="U85"/>
      <c r="V85" s="3" t="s">
        <v>17</v>
      </c>
      <c r="W85" s="3" t="s">
        <v>17</v>
      </c>
      <c r="Y85" s="3" t="s">
        <v>132</v>
      </c>
      <c r="Z85" s="3" t="s">
        <v>35</v>
      </c>
      <c r="AA85" s="3" t="s">
        <v>34</v>
      </c>
      <c r="AB85" s="3" t="s">
        <v>39</v>
      </c>
      <c r="AC85" s="3">
        <v>11021</v>
      </c>
      <c r="AD85" s="3" t="s">
        <v>40</v>
      </c>
      <c r="AE85" s="3" t="s">
        <v>25</v>
      </c>
      <c r="AF85" s="11" t="s">
        <v>44</v>
      </c>
      <c r="AG85" s="21" t="s">
        <v>44</v>
      </c>
      <c r="AH85" s="11" t="s">
        <v>44</v>
      </c>
    </row>
    <row r="86" spans="1:34" x14ac:dyDescent="0.2">
      <c r="A86" s="3" t="s">
        <v>249</v>
      </c>
      <c r="B86" s="6" t="s">
        <v>157</v>
      </c>
      <c r="C86" s="9">
        <f t="shared" ref="C86:C149" ca="1" si="8">$E86-(RANDBETWEEN(14,90))</f>
        <v>45777</v>
      </c>
      <c r="E86" s="7">
        <f ca="1">IF(VALUE(RIGHT($A86,LEN($A86) - MIN(SEARCH({0,1,2,3,4,5,6,7,8,9}, $A86&amp;"0123456789")) +1))&lt;11,TODAY()-(MOD(ROW(),10)*7),TODAY()+((MOD(ROW(),10)+1)*7))</f>
        <v>45825</v>
      </c>
      <c r="F86" s="7">
        <f t="shared" ref="F86:F149" ca="1" si="9">$E86+(RANDBETWEEN(2,5))</f>
        <v>45827</v>
      </c>
      <c r="G86" s="6">
        <f t="shared" ca="1" si="2"/>
        <v>3</v>
      </c>
      <c r="H86" s="6">
        <f t="shared" ca="1" si="3"/>
        <v>0</v>
      </c>
      <c r="I86">
        <f t="shared" ca="1" si="7"/>
        <v>0</v>
      </c>
      <c r="J86" s="5">
        <v>1125</v>
      </c>
      <c r="K86" s="5">
        <v>50</v>
      </c>
      <c r="L86" s="5">
        <v>0</v>
      </c>
      <c r="M86" s="5">
        <v>55</v>
      </c>
      <c r="N86" s="5">
        <v>25</v>
      </c>
      <c r="O86" s="5">
        <v>1255</v>
      </c>
      <c r="R86" s="8" t="s">
        <v>89</v>
      </c>
      <c r="S86" s="8" t="s">
        <v>90</v>
      </c>
      <c r="T86" t="s">
        <v>511</v>
      </c>
      <c r="U86"/>
      <c r="V86" s="3" t="s">
        <v>17</v>
      </c>
      <c r="X86" s="3" t="s">
        <v>17</v>
      </c>
      <c r="Y86" s="3" t="s">
        <v>133</v>
      </c>
      <c r="AA86" s="3" t="s">
        <v>37</v>
      </c>
      <c r="AB86" s="3" t="s">
        <v>38</v>
      </c>
      <c r="AC86" s="3">
        <v>31215</v>
      </c>
      <c r="AD86" s="3" t="s">
        <v>41</v>
      </c>
      <c r="AE86" s="3" t="s">
        <v>485</v>
      </c>
      <c r="AF86" s="11" t="s">
        <v>44</v>
      </c>
      <c r="AG86" s="21" t="s">
        <v>44</v>
      </c>
      <c r="AH86" s="11" t="s">
        <v>44</v>
      </c>
    </row>
    <row r="87" spans="1:34" x14ac:dyDescent="0.2">
      <c r="A87" s="3" t="s">
        <v>250</v>
      </c>
      <c r="B87" s="6" t="s">
        <v>157</v>
      </c>
      <c r="C87" s="9">
        <f t="shared" ca="1" si="8"/>
        <v>45745</v>
      </c>
      <c r="E87" s="7">
        <f ca="1">IF(VALUE(RIGHT($A87,LEN($A87) - MIN(SEARCH({0,1,2,3,4,5,6,7,8,9}, $A87&amp;"0123456789")) +1))&lt;11,TODAY()-(MOD(ROW(),10)*7),TODAY()+((MOD(ROW(),10)+1)*7))</f>
        <v>45818</v>
      </c>
      <c r="F87" s="7">
        <f t="shared" ca="1" si="9"/>
        <v>45820</v>
      </c>
      <c r="G87" s="6">
        <f t="shared" ca="1" si="2"/>
        <v>1</v>
      </c>
      <c r="H87" s="6">
        <f t="shared" ca="1" si="3"/>
        <v>5</v>
      </c>
      <c r="I87">
        <f t="shared" ca="1" si="7"/>
        <v>1</v>
      </c>
      <c r="J87" s="5">
        <v>390</v>
      </c>
      <c r="K87" s="5">
        <v>125</v>
      </c>
      <c r="L87" s="5">
        <v>-20</v>
      </c>
      <c r="M87" s="5">
        <v>27</v>
      </c>
      <c r="N87" s="5">
        <v>15</v>
      </c>
      <c r="O87" s="5">
        <v>537</v>
      </c>
      <c r="R87" s="8" t="s">
        <v>91</v>
      </c>
      <c r="S87" s="8" t="s">
        <v>92</v>
      </c>
      <c r="T87" t="s">
        <v>512</v>
      </c>
      <c r="U87"/>
      <c r="V87" s="3" t="s">
        <v>17</v>
      </c>
      <c r="X87" s="3" t="s">
        <v>17</v>
      </c>
      <c r="Y87" s="3" t="s">
        <v>29</v>
      </c>
      <c r="Z87" s="3" t="s">
        <v>134</v>
      </c>
      <c r="AA87" s="3" t="s">
        <v>30</v>
      </c>
      <c r="AB87" s="3" t="s">
        <v>33</v>
      </c>
      <c r="AC87" s="3" t="s">
        <v>31</v>
      </c>
      <c r="AD87" s="3" t="s">
        <v>32</v>
      </c>
      <c r="AE87" s="3" t="s">
        <v>485</v>
      </c>
      <c r="AF87" s="11">
        <v>0.54166666666666696</v>
      </c>
      <c r="AG87" s="21" t="s">
        <v>44</v>
      </c>
      <c r="AH87" s="11">
        <v>0.58333333333333304</v>
      </c>
    </row>
    <row r="88" spans="1:34" x14ac:dyDescent="0.2">
      <c r="A88" s="3" t="s">
        <v>251</v>
      </c>
      <c r="B88" s="6" t="s">
        <v>157</v>
      </c>
      <c r="C88" s="9">
        <f t="shared" ca="1" si="8"/>
        <v>45723</v>
      </c>
      <c r="E88" s="7">
        <f ca="1">IF(VALUE(RIGHT($A88,LEN($A88) - MIN(SEARCH({0,1,2,3,4,5,6,7,8,9}, $A88&amp;"0123456789")) +1))&lt;11,TODAY()-(MOD(ROW(),10)*7),TODAY()+((MOD(ROW(),10)+1)*7))</f>
        <v>45811</v>
      </c>
      <c r="F88" s="7">
        <f t="shared" ca="1" si="9"/>
        <v>45814</v>
      </c>
      <c r="G88" s="6">
        <f t="shared" ca="1" si="2"/>
        <v>4</v>
      </c>
      <c r="H88" s="6">
        <f t="shared" ca="1" si="3"/>
        <v>1</v>
      </c>
      <c r="I88">
        <f t="shared" ca="1" si="7"/>
        <v>1</v>
      </c>
      <c r="J88" s="5">
        <v>750</v>
      </c>
      <c r="K88" s="5">
        <v>0</v>
      </c>
      <c r="L88" s="5">
        <v>0</v>
      </c>
      <c r="M88" s="5">
        <v>35</v>
      </c>
      <c r="N88" s="5">
        <v>30</v>
      </c>
      <c r="O88" s="5">
        <v>815</v>
      </c>
      <c r="R88" s="8" t="s">
        <v>93</v>
      </c>
      <c r="S88" s="8" t="s">
        <v>94</v>
      </c>
      <c r="T88" t="s">
        <v>513</v>
      </c>
      <c r="U88"/>
      <c r="V88" s="3" t="s">
        <v>17</v>
      </c>
      <c r="W88" s="3" t="s">
        <v>17</v>
      </c>
      <c r="Y88" s="3" t="s">
        <v>135</v>
      </c>
      <c r="Z88" s="3" t="s">
        <v>35</v>
      </c>
      <c r="AA88" s="3" t="s">
        <v>34</v>
      </c>
      <c r="AB88" s="3" t="s">
        <v>39</v>
      </c>
      <c r="AC88" s="3">
        <v>51409</v>
      </c>
      <c r="AD88" s="3" t="s">
        <v>40</v>
      </c>
      <c r="AE88" s="3" t="s">
        <v>25</v>
      </c>
      <c r="AF88" s="11">
        <v>0.54166666666666696</v>
      </c>
      <c r="AG88" s="21" t="s">
        <v>44</v>
      </c>
      <c r="AH88" s="11">
        <v>0.58333333333333304</v>
      </c>
    </row>
    <row r="89" spans="1:34" x14ac:dyDescent="0.2">
      <c r="A89" s="3" t="s">
        <v>252</v>
      </c>
      <c r="B89" s="6" t="s">
        <v>157</v>
      </c>
      <c r="C89" s="9">
        <f t="shared" ca="1" si="8"/>
        <v>45718</v>
      </c>
      <c r="E89" s="7">
        <f ca="1">IF(VALUE(RIGHT($A89,LEN($A89) - MIN(SEARCH({0,1,2,3,4,5,6,7,8,9}, $A89&amp;"0123456789")) +1))&lt;11,TODAY()-(MOD(ROW(),10)*7),TODAY()+((MOD(ROW(),10)+1)*7))</f>
        <v>45804</v>
      </c>
      <c r="F89" s="7">
        <f t="shared" ca="1" si="9"/>
        <v>45807</v>
      </c>
      <c r="G89" s="6">
        <f t="shared" ca="1" si="2"/>
        <v>3</v>
      </c>
      <c r="H89" s="6">
        <f t="shared" ca="1" si="3"/>
        <v>5</v>
      </c>
      <c r="I89">
        <f t="shared" ca="1" si="7"/>
        <v>0</v>
      </c>
      <c r="J89" s="5">
        <v>1125</v>
      </c>
      <c r="K89" s="5">
        <v>50</v>
      </c>
      <c r="L89" s="5">
        <v>0</v>
      </c>
      <c r="M89" s="5">
        <v>55</v>
      </c>
      <c r="N89" s="5">
        <v>25</v>
      </c>
      <c r="O89" s="5">
        <v>1255</v>
      </c>
      <c r="R89" s="8" t="s">
        <v>95</v>
      </c>
      <c r="S89" s="8" t="s">
        <v>96</v>
      </c>
      <c r="T89" t="s">
        <v>514</v>
      </c>
      <c r="U89"/>
      <c r="V89" s="3" t="s">
        <v>17</v>
      </c>
      <c r="X89" s="3" t="s">
        <v>17</v>
      </c>
      <c r="Y89" s="3" t="s">
        <v>136</v>
      </c>
      <c r="AA89" s="3" t="s">
        <v>37</v>
      </c>
      <c r="AB89" s="3" t="s">
        <v>38</v>
      </c>
      <c r="AC89" s="3">
        <v>71603</v>
      </c>
      <c r="AD89" s="3" t="s">
        <v>41</v>
      </c>
      <c r="AE89" s="3" t="s">
        <v>485</v>
      </c>
      <c r="AF89" s="11" t="s">
        <v>44</v>
      </c>
      <c r="AG89" s="21" t="s">
        <v>44</v>
      </c>
      <c r="AH89" s="11" t="s">
        <v>44</v>
      </c>
    </row>
    <row r="90" spans="1:34" x14ac:dyDescent="0.2">
      <c r="A90" s="3" t="s">
        <v>253</v>
      </c>
      <c r="B90" s="6" t="s">
        <v>157</v>
      </c>
      <c r="C90" s="9">
        <f t="shared" ca="1" si="8"/>
        <v>45803</v>
      </c>
      <c r="E90" s="7">
        <f ca="1">IF(VALUE(RIGHT($A90,LEN($A90) - MIN(SEARCH({0,1,2,3,4,5,6,7,8,9}, $A90&amp;"0123456789")) +1))&lt;11,TODAY()-(MOD(ROW(),10)*7),TODAY()+((MOD(ROW(),10)+1)*7))</f>
        <v>45867</v>
      </c>
      <c r="F90" s="7">
        <f t="shared" ca="1" si="9"/>
        <v>45870</v>
      </c>
      <c r="G90" s="6">
        <f t="shared" ca="1" si="2"/>
        <v>3</v>
      </c>
      <c r="H90" s="6">
        <f t="shared" ca="1" si="3"/>
        <v>0</v>
      </c>
      <c r="I90">
        <f t="shared" ca="1" si="7"/>
        <v>2</v>
      </c>
      <c r="J90" s="5">
        <v>390</v>
      </c>
      <c r="K90" s="5">
        <v>125</v>
      </c>
      <c r="L90" s="5">
        <v>-20</v>
      </c>
      <c r="M90" s="5">
        <v>27</v>
      </c>
      <c r="N90" s="5">
        <v>15</v>
      </c>
      <c r="O90" s="5">
        <v>537</v>
      </c>
      <c r="R90" s="8" t="s">
        <v>6</v>
      </c>
      <c r="S90" s="8" t="s">
        <v>97</v>
      </c>
      <c r="T90" t="s">
        <v>515</v>
      </c>
      <c r="U90"/>
      <c r="V90" s="3" t="s">
        <v>17</v>
      </c>
      <c r="X90" s="3" t="s">
        <v>17</v>
      </c>
      <c r="Y90" s="3" t="s">
        <v>29</v>
      </c>
      <c r="Z90" s="3" t="s">
        <v>137</v>
      </c>
      <c r="AA90" s="3" t="s">
        <v>30</v>
      </c>
      <c r="AB90" s="3" t="s">
        <v>33</v>
      </c>
      <c r="AC90" s="3" t="s">
        <v>118</v>
      </c>
      <c r="AD90" s="3" t="s">
        <v>32</v>
      </c>
      <c r="AE90" s="3" t="s">
        <v>485</v>
      </c>
      <c r="AF90" s="11" t="s">
        <v>44</v>
      </c>
      <c r="AG90" s="21" t="s">
        <v>44</v>
      </c>
      <c r="AH90" s="11">
        <v>0.54166666666666696</v>
      </c>
    </row>
    <row r="91" spans="1:34" x14ac:dyDescent="0.2">
      <c r="A91" s="3" t="s">
        <v>254</v>
      </c>
      <c r="B91" s="6" t="s">
        <v>157</v>
      </c>
      <c r="C91" s="9">
        <f t="shared" ca="1" si="8"/>
        <v>45832</v>
      </c>
      <c r="E91" s="7">
        <f ca="1">IF(VALUE(RIGHT($A91,LEN($A91) - MIN(SEARCH({0,1,2,3,4,5,6,7,8,9}, $A91&amp;"0123456789")) +1))&lt;11,TODAY()-(MOD(ROW(),10)*7),TODAY()+((MOD(ROW(),10)+1)*7))</f>
        <v>45860</v>
      </c>
      <c r="F91" s="7">
        <f t="shared" ca="1" si="9"/>
        <v>45862</v>
      </c>
      <c r="G91" s="6">
        <f t="shared" ca="1" si="2"/>
        <v>1</v>
      </c>
      <c r="H91" s="6">
        <f t="shared" ca="1" si="3"/>
        <v>0</v>
      </c>
      <c r="I91">
        <f t="shared" ca="1" si="7"/>
        <v>0</v>
      </c>
      <c r="J91" s="5">
        <v>750</v>
      </c>
      <c r="K91" s="5">
        <v>0</v>
      </c>
      <c r="L91" s="5">
        <v>0</v>
      </c>
      <c r="M91" s="5">
        <v>35</v>
      </c>
      <c r="N91" s="5">
        <v>30</v>
      </c>
      <c r="O91" s="5">
        <v>815</v>
      </c>
      <c r="R91" s="8" t="s">
        <v>98</v>
      </c>
      <c r="S91" s="8" t="s">
        <v>99</v>
      </c>
      <c r="T91" t="s">
        <v>516</v>
      </c>
      <c r="U91"/>
      <c r="V91" s="3" t="s">
        <v>17</v>
      </c>
      <c r="W91" s="3" t="s">
        <v>17</v>
      </c>
      <c r="Y91" s="3" t="s">
        <v>138</v>
      </c>
      <c r="Z91" s="3" t="s">
        <v>35</v>
      </c>
      <c r="AA91" s="3" t="s">
        <v>34</v>
      </c>
      <c r="AB91" s="3" t="s">
        <v>39</v>
      </c>
      <c r="AC91" s="3" t="s">
        <v>151</v>
      </c>
      <c r="AD91" s="3" t="s">
        <v>40</v>
      </c>
      <c r="AE91" s="3" t="s">
        <v>25</v>
      </c>
      <c r="AF91" s="11">
        <v>0.58333333333333304</v>
      </c>
      <c r="AG91" s="21" t="s">
        <v>44</v>
      </c>
      <c r="AH91" s="11" t="s">
        <v>44</v>
      </c>
    </row>
    <row r="92" spans="1:34" x14ac:dyDescent="0.2">
      <c r="A92" s="3" t="s">
        <v>255</v>
      </c>
      <c r="B92" s="6" t="s">
        <v>157</v>
      </c>
      <c r="C92" s="9">
        <f t="shared" ca="1" si="8"/>
        <v>45816</v>
      </c>
      <c r="E92" s="7">
        <f ca="1">IF(VALUE(RIGHT($A92,LEN($A92) - MIN(SEARCH({0,1,2,3,4,5,6,7,8,9}, $A92&amp;"0123456789")) +1))&lt;11,TODAY()-(MOD(ROW(),10)*7),TODAY()+((MOD(ROW(),10)+1)*7))</f>
        <v>45888</v>
      </c>
      <c r="F92" s="7">
        <f t="shared" ca="1" si="9"/>
        <v>45891</v>
      </c>
      <c r="G92" s="6">
        <f t="shared" ca="1" si="2"/>
        <v>6</v>
      </c>
      <c r="H92" s="6">
        <f t="shared" ca="1" si="3"/>
        <v>2</v>
      </c>
      <c r="I92">
        <f t="shared" ca="1" si="7"/>
        <v>1</v>
      </c>
      <c r="J92" s="5">
        <v>1125</v>
      </c>
      <c r="K92" s="5">
        <v>50</v>
      </c>
      <c r="L92" s="5">
        <v>0</v>
      </c>
      <c r="M92" s="5">
        <v>55</v>
      </c>
      <c r="N92" s="5">
        <v>25</v>
      </c>
      <c r="O92" s="5">
        <v>1255</v>
      </c>
      <c r="R92" s="8" t="s">
        <v>100</v>
      </c>
      <c r="S92" s="8" t="s">
        <v>101</v>
      </c>
      <c r="T92" t="s">
        <v>517</v>
      </c>
      <c r="U92"/>
      <c r="V92" s="3" t="s">
        <v>17</v>
      </c>
      <c r="X92" s="3" t="s">
        <v>17</v>
      </c>
      <c r="Y92" s="3" t="s">
        <v>139</v>
      </c>
      <c r="AA92" s="3" t="s">
        <v>37</v>
      </c>
      <c r="AB92" s="3" t="s">
        <v>38</v>
      </c>
      <c r="AC92" s="3" t="s">
        <v>152</v>
      </c>
      <c r="AD92" s="3" t="s">
        <v>41</v>
      </c>
      <c r="AE92" s="3" t="s">
        <v>485</v>
      </c>
      <c r="AF92" s="11" t="s">
        <v>44</v>
      </c>
      <c r="AG92" s="21" t="s">
        <v>44</v>
      </c>
      <c r="AH92" s="11" t="s">
        <v>44</v>
      </c>
    </row>
    <row r="93" spans="1:34" x14ac:dyDescent="0.2">
      <c r="A93" s="3" t="s">
        <v>256</v>
      </c>
      <c r="B93" s="6" t="s">
        <v>157</v>
      </c>
      <c r="C93" s="9">
        <f t="shared" ca="1" si="8"/>
        <v>45824</v>
      </c>
      <c r="E93" s="7">
        <f ca="1">IF(VALUE(RIGHT($A93,LEN($A93) - MIN(SEARCH({0,1,2,3,4,5,6,7,8,9}, $A93&amp;"0123456789")) +1))&lt;11,TODAY()-(MOD(ROW(),10)*7),TODAY()+((MOD(ROW(),10)+1)*7))</f>
        <v>45895</v>
      </c>
      <c r="F93" s="7">
        <f t="shared" ca="1" si="9"/>
        <v>45898</v>
      </c>
      <c r="G93" s="6">
        <f t="shared" ca="1" si="2"/>
        <v>2</v>
      </c>
      <c r="H93" s="6">
        <f t="shared" ca="1" si="3"/>
        <v>3</v>
      </c>
      <c r="I93">
        <f t="shared" ca="1" si="7"/>
        <v>1</v>
      </c>
      <c r="J93" s="5">
        <v>390</v>
      </c>
      <c r="K93" s="5">
        <v>125</v>
      </c>
      <c r="L93" s="5">
        <v>-20</v>
      </c>
      <c r="M93" s="5">
        <v>27</v>
      </c>
      <c r="N93" s="5">
        <v>15</v>
      </c>
      <c r="O93" s="5">
        <v>537</v>
      </c>
      <c r="R93" s="8" t="s">
        <v>102</v>
      </c>
      <c r="S93" s="8" t="s">
        <v>103</v>
      </c>
      <c r="T93" t="s">
        <v>518</v>
      </c>
      <c r="U93"/>
      <c r="V93" s="3" t="s">
        <v>17</v>
      </c>
      <c r="X93" s="3" t="s">
        <v>17</v>
      </c>
      <c r="Y93" s="3" t="s">
        <v>29</v>
      </c>
      <c r="Z93" s="3" t="s">
        <v>140</v>
      </c>
      <c r="AA93" s="3" t="s">
        <v>30</v>
      </c>
      <c r="AB93" s="3" t="s">
        <v>33</v>
      </c>
      <c r="AC93" s="3" t="s">
        <v>122</v>
      </c>
      <c r="AD93" s="3" t="s">
        <v>32</v>
      </c>
      <c r="AE93" s="3" t="s">
        <v>485</v>
      </c>
      <c r="AF93" s="11">
        <v>0.54166666666666696</v>
      </c>
      <c r="AG93" s="21" t="s">
        <v>44</v>
      </c>
      <c r="AH93" s="11">
        <v>0.58333333333333304</v>
      </c>
    </row>
    <row r="94" spans="1:34" x14ac:dyDescent="0.2">
      <c r="A94" s="3" t="s">
        <v>257</v>
      </c>
      <c r="B94" s="6" t="s">
        <v>157</v>
      </c>
      <c r="C94" s="9">
        <f t="shared" ca="1" si="8"/>
        <v>45886</v>
      </c>
      <c r="E94" s="7">
        <f ca="1">IF(VALUE(RIGHT($A94,LEN($A94) - MIN(SEARCH({0,1,2,3,4,5,6,7,8,9}, $A94&amp;"0123456789")) +1))&lt;11,TODAY()-(MOD(ROW(),10)*7),TODAY()+((MOD(ROW(),10)+1)*7))</f>
        <v>45902</v>
      </c>
      <c r="F94" s="7">
        <f t="shared" ca="1" si="9"/>
        <v>45904</v>
      </c>
      <c r="G94" s="6">
        <f t="shared" ca="1" si="2"/>
        <v>6</v>
      </c>
      <c r="H94" s="6">
        <f t="shared" ca="1" si="3"/>
        <v>5</v>
      </c>
      <c r="I94">
        <f t="shared" ca="1" si="7"/>
        <v>0</v>
      </c>
      <c r="J94" s="5">
        <v>750</v>
      </c>
      <c r="K94" s="5">
        <v>0</v>
      </c>
      <c r="L94" s="5">
        <v>0</v>
      </c>
      <c r="M94" s="5">
        <v>35</v>
      </c>
      <c r="N94" s="5">
        <v>30</v>
      </c>
      <c r="O94" s="5">
        <v>815</v>
      </c>
      <c r="R94" s="8" t="s">
        <v>100</v>
      </c>
      <c r="S94" s="8" t="s">
        <v>104</v>
      </c>
      <c r="T94" t="s">
        <v>519</v>
      </c>
      <c r="U94"/>
      <c r="V94" s="3" t="s">
        <v>17</v>
      </c>
      <c r="W94" s="3" t="s">
        <v>17</v>
      </c>
      <c r="Y94" s="3" t="s">
        <v>141</v>
      </c>
      <c r="Z94" s="3" t="s">
        <v>35</v>
      </c>
      <c r="AA94" s="3" t="s">
        <v>34</v>
      </c>
      <c r="AB94" s="3" t="s">
        <v>39</v>
      </c>
      <c r="AC94" s="3">
        <v>11021</v>
      </c>
      <c r="AD94" s="3" t="s">
        <v>40</v>
      </c>
      <c r="AE94" s="3" t="s">
        <v>25</v>
      </c>
      <c r="AF94" s="11" t="s">
        <v>44</v>
      </c>
      <c r="AG94" s="21" t="s">
        <v>44</v>
      </c>
      <c r="AH94" s="11" t="s">
        <v>44</v>
      </c>
    </row>
    <row r="95" spans="1:34" x14ac:dyDescent="0.2">
      <c r="A95" s="3" t="s">
        <v>258</v>
      </c>
      <c r="B95" s="6" t="s">
        <v>157</v>
      </c>
      <c r="C95" s="9">
        <f t="shared" ca="1" si="8"/>
        <v>45821</v>
      </c>
      <c r="E95" s="7">
        <f ca="1">IF(VALUE(RIGHT($A95,LEN($A95) - MIN(SEARCH({0,1,2,3,4,5,6,7,8,9}, $A95&amp;"0123456789")) +1))&lt;11,TODAY()-(MOD(ROW(),10)*7),TODAY()+((MOD(ROW(),10)+1)*7))</f>
        <v>45909</v>
      </c>
      <c r="F95" s="7">
        <f t="shared" ca="1" si="9"/>
        <v>45911</v>
      </c>
      <c r="G95" s="6">
        <f t="shared" ca="1" si="2"/>
        <v>5</v>
      </c>
      <c r="H95" s="6">
        <f t="shared" ca="1" si="3"/>
        <v>3</v>
      </c>
      <c r="I95">
        <f t="shared" ca="1" si="7"/>
        <v>2</v>
      </c>
      <c r="J95" s="5">
        <v>1125</v>
      </c>
      <c r="K95" s="5">
        <v>50</v>
      </c>
      <c r="L95" s="5">
        <v>0</v>
      </c>
      <c r="M95" s="5">
        <v>55</v>
      </c>
      <c r="N95" s="5">
        <v>25</v>
      </c>
      <c r="O95" s="5">
        <v>1255</v>
      </c>
      <c r="R95" s="8" t="s">
        <v>105</v>
      </c>
      <c r="S95" s="8" t="s">
        <v>106</v>
      </c>
      <c r="T95" t="s">
        <v>520</v>
      </c>
      <c r="U95"/>
      <c r="V95" s="3" t="s">
        <v>17</v>
      </c>
      <c r="X95" s="3" t="s">
        <v>17</v>
      </c>
      <c r="Y95" s="3" t="s">
        <v>142</v>
      </c>
      <c r="AA95" s="3" t="s">
        <v>37</v>
      </c>
      <c r="AB95" s="3" t="s">
        <v>38</v>
      </c>
      <c r="AC95" s="3">
        <v>31215</v>
      </c>
      <c r="AD95" s="3" t="s">
        <v>41</v>
      </c>
      <c r="AE95" s="3" t="s">
        <v>485</v>
      </c>
      <c r="AF95" s="11" t="s">
        <v>44</v>
      </c>
      <c r="AG95" s="21" t="s">
        <v>44</v>
      </c>
      <c r="AH95" s="11" t="s">
        <v>44</v>
      </c>
    </row>
    <row r="96" spans="1:34" x14ac:dyDescent="0.2">
      <c r="A96" s="3" t="s">
        <v>259</v>
      </c>
      <c r="B96" s="6" t="s">
        <v>157</v>
      </c>
      <c r="C96" s="9">
        <f t="shared" ca="1" si="8"/>
        <v>45860</v>
      </c>
      <c r="E96" s="7">
        <f ca="1">IF(VALUE(RIGHT($A96,LEN($A96) - MIN(SEARCH({0,1,2,3,4,5,6,7,8,9}, $A96&amp;"0123456789")) +1))&lt;11,TODAY()-(MOD(ROW(),10)*7),TODAY()+((MOD(ROW(),10)+1)*7))</f>
        <v>45916</v>
      </c>
      <c r="F96" s="7">
        <f t="shared" ca="1" si="9"/>
        <v>45921</v>
      </c>
      <c r="G96" s="6">
        <f t="shared" ca="1" si="2"/>
        <v>5</v>
      </c>
      <c r="H96" s="6">
        <f t="shared" ca="1" si="3"/>
        <v>5</v>
      </c>
      <c r="I96">
        <f t="shared" ca="1" si="7"/>
        <v>2</v>
      </c>
      <c r="J96" s="5">
        <v>390</v>
      </c>
      <c r="K96" s="5">
        <v>125</v>
      </c>
      <c r="L96" s="5">
        <v>-20</v>
      </c>
      <c r="M96" s="5">
        <v>27</v>
      </c>
      <c r="N96" s="5">
        <v>15</v>
      </c>
      <c r="O96" s="5">
        <v>537</v>
      </c>
      <c r="R96" s="8" t="s">
        <v>107</v>
      </c>
      <c r="S96" s="8" t="s">
        <v>108</v>
      </c>
      <c r="T96" t="s">
        <v>521</v>
      </c>
      <c r="U96"/>
      <c r="V96" s="3" t="s">
        <v>17</v>
      </c>
      <c r="X96" s="3" t="s">
        <v>17</v>
      </c>
      <c r="Y96" s="3" t="s">
        <v>29</v>
      </c>
      <c r="Z96" s="3" t="s">
        <v>143</v>
      </c>
      <c r="AA96" s="3" t="s">
        <v>30</v>
      </c>
      <c r="AB96" s="3" t="s">
        <v>33</v>
      </c>
      <c r="AC96" s="3" t="s">
        <v>31</v>
      </c>
      <c r="AD96" s="3" t="s">
        <v>32</v>
      </c>
      <c r="AE96" s="3" t="s">
        <v>485</v>
      </c>
      <c r="AF96" s="11">
        <v>0.54166666666666696</v>
      </c>
      <c r="AG96" s="21" t="s">
        <v>44</v>
      </c>
      <c r="AH96" s="11">
        <v>0.58333333333333304</v>
      </c>
    </row>
    <row r="97" spans="1:35" x14ac:dyDescent="0.2">
      <c r="A97" s="3" t="s">
        <v>260</v>
      </c>
      <c r="B97" s="6" t="s">
        <v>157</v>
      </c>
      <c r="C97" s="9">
        <f t="shared" ca="1" si="8"/>
        <v>45896</v>
      </c>
      <c r="E97" s="7">
        <f ca="1">IF(VALUE(RIGHT($A97,LEN($A97) - MIN(SEARCH({0,1,2,3,4,5,6,7,8,9}, $A97&amp;"0123456789")) +1))&lt;11,TODAY()-(MOD(ROW(),10)*7),TODAY()+((MOD(ROW(),10)+1)*7))</f>
        <v>45923</v>
      </c>
      <c r="F97" s="7">
        <f t="shared" ca="1" si="9"/>
        <v>45928</v>
      </c>
      <c r="G97" s="6">
        <f t="shared" ca="1" si="2"/>
        <v>3</v>
      </c>
      <c r="H97" s="6">
        <f t="shared" ca="1" si="3"/>
        <v>4</v>
      </c>
      <c r="I97">
        <f t="shared" ca="1" si="7"/>
        <v>0</v>
      </c>
      <c r="J97" s="5">
        <v>750</v>
      </c>
      <c r="K97" s="5">
        <v>0</v>
      </c>
      <c r="L97" s="5">
        <v>0</v>
      </c>
      <c r="M97" s="5">
        <v>35</v>
      </c>
      <c r="N97" s="5">
        <v>30</v>
      </c>
      <c r="O97" s="5">
        <v>815</v>
      </c>
      <c r="R97" s="8" t="s">
        <v>109</v>
      </c>
      <c r="S97" s="8" t="s">
        <v>110</v>
      </c>
      <c r="T97" t="s">
        <v>522</v>
      </c>
      <c r="U97"/>
      <c r="V97" s="3" t="s">
        <v>17</v>
      </c>
      <c r="W97" s="3" t="s">
        <v>17</v>
      </c>
      <c r="Y97" s="3" t="s">
        <v>144</v>
      </c>
      <c r="Z97" s="3" t="s">
        <v>35</v>
      </c>
      <c r="AA97" s="3" t="s">
        <v>34</v>
      </c>
      <c r="AB97" s="3" t="s">
        <v>39</v>
      </c>
      <c r="AC97" s="3">
        <v>51409</v>
      </c>
      <c r="AD97" s="3" t="s">
        <v>40</v>
      </c>
      <c r="AE97" s="3" t="s">
        <v>25</v>
      </c>
      <c r="AF97" s="11" t="s">
        <v>44</v>
      </c>
      <c r="AG97" s="21" t="s">
        <v>44</v>
      </c>
      <c r="AH97" s="11" t="s">
        <v>44</v>
      </c>
    </row>
    <row r="98" spans="1:35" x14ac:dyDescent="0.2">
      <c r="A98" s="3" t="s">
        <v>261</v>
      </c>
      <c r="B98" s="6" t="s">
        <v>157</v>
      </c>
      <c r="C98" s="9">
        <f t="shared" ca="1" si="8"/>
        <v>45898</v>
      </c>
      <c r="E98" s="7">
        <f ca="1">IF(VALUE(RIGHT($A98,LEN($A98) - MIN(SEARCH({0,1,2,3,4,5,6,7,8,9}, $A98&amp;"0123456789")) +1))&lt;11,TODAY()-(MOD(ROW(),10)*7),TODAY()+((MOD(ROW(),10)+1)*7))</f>
        <v>45930</v>
      </c>
      <c r="F98" s="7">
        <f t="shared" ca="1" si="9"/>
        <v>45935</v>
      </c>
      <c r="G98" s="6">
        <f t="shared" ca="1" si="2"/>
        <v>2</v>
      </c>
      <c r="H98" s="6">
        <f t="shared" ca="1" si="3"/>
        <v>4</v>
      </c>
      <c r="I98">
        <f t="shared" ca="1" si="7"/>
        <v>1</v>
      </c>
      <c r="J98" s="5">
        <v>1125</v>
      </c>
      <c r="K98" s="5">
        <v>50</v>
      </c>
      <c r="L98" s="5">
        <v>0</v>
      </c>
      <c r="M98" s="5">
        <v>55</v>
      </c>
      <c r="N98" s="5">
        <v>25</v>
      </c>
      <c r="O98" s="5">
        <v>1255</v>
      </c>
      <c r="R98" s="8" t="s">
        <v>112</v>
      </c>
      <c r="S98" s="8" t="s">
        <v>111</v>
      </c>
      <c r="T98" t="s">
        <v>523</v>
      </c>
      <c r="U98"/>
      <c r="V98" s="3" t="s">
        <v>17</v>
      </c>
      <c r="X98" s="3" t="s">
        <v>17</v>
      </c>
      <c r="Y98" s="3" t="s">
        <v>145</v>
      </c>
      <c r="AA98" s="3" t="s">
        <v>37</v>
      </c>
      <c r="AB98" s="3" t="s">
        <v>38</v>
      </c>
      <c r="AC98" s="3">
        <v>71603</v>
      </c>
      <c r="AD98" s="3" t="s">
        <v>41</v>
      </c>
      <c r="AE98" s="3" t="s">
        <v>485</v>
      </c>
      <c r="AF98" s="11">
        <v>0.58333333333333304</v>
      </c>
      <c r="AG98" s="21" t="s">
        <v>44</v>
      </c>
      <c r="AH98" s="11" t="s">
        <v>44</v>
      </c>
    </row>
    <row r="99" spans="1:35" x14ac:dyDescent="0.2">
      <c r="A99" s="3" t="s">
        <v>262</v>
      </c>
      <c r="B99" s="6" t="s">
        <v>157</v>
      </c>
      <c r="C99" s="9">
        <f t="shared" ca="1" si="8"/>
        <v>45888</v>
      </c>
      <c r="E99" s="7">
        <f ca="1">IF(VALUE(RIGHT($A99,LEN($A99) - MIN(SEARCH({0,1,2,3,4,5,6,7,8,9}, $A99&amp;"0123456789")) +1))&lt;11,TODAY()-(MOD(ROW(),10)*7),TODAY()+((MOD(ROW(),10)+1)*7))</f>
        <v>45937</v>
      </c>
      <c r="F99" s="7">
        <f t="shared" ca="1" si="9"/>
        <v>45939</v>
      </c>
      <c r="G99" s="6">
        <f t="shared" ca="1" si="2"/>
        <v>1</v>
      </c>
      <c r="H99" s="6">
        <f t="shared" ca="1" si="3"/>
        <v>0</v>
      </c>
      <c r="I99">
        <f t="shared" ca="1" si="7"/>
        <v>1</v>
      </c>
      <c r="J99" s="5">
        <v>390</v>
      </c>
      <c r="K99" s="5">
        <v>125</v>
      </c>
      <c r="L99" s="5">
        <v>-20</v>
      </c>
      <c r="M99" s="5">
        <v>27</v>
      </c>
      <c r="N99" s="5">
        <v>15</v>
      </c>
      <c r="O99" s="5">
        <v>537</v>
      </c>
      <c r="R99" s="8" t="s">
        <v>113</v>
      </c>
      <c r="S99" s="8" t="s">
        <v>114</v>
      </c>
      <c r="T99" t="s">
        <v>524</v>
      </c>
      <c r="U99"/>
      <c r="V99" s="3" t="s">
        <v>17</v>
      </c>
      <c r="X99" s="3" t="s">
        <v>17</v>
      </c>
      <c r="Y99" s="3" t="s">
        <v>29</v>
      </c>
      <c r="Z99" s="3" t="s">
        <v>146</v>
      </c>
      <c r="AA99" s="3" t="s">
        <v>30</v>
      </c>
      <c r="AB99" s="3" t="s">
        <v>33</v>
      </c>
      <c r="AC99" s="3" t="s">
        <v>118</v>
      </c>
      <c r="AD99" s="3" t="s">
        <v>32</v>
      </c>
      <c r="AE99" s="3" t="s">
        <v>485</v>
      </c>
      <c r="AF99" s="11" t="s">
        <v>44</v>
      </c>
      <c r="AG99" s="21" t="s">
        <v>44</v>
      </c>
      <c r="AH99" s="11" t="s">
        <v>44</v>
      </c>
    </row>
    <row r="100" spans="1:35" x14ac:dyDescent="0.2">
      <c r="A100" s="3" t="s">
        <v>263</v>
      </c>
      <c r="B100" s="6" t="s">
        <v>157</v>
      </c>
      <c r="C100" s="9">
        <f t="shared" ca="1" si="8"/>
        <v>45860</v>
      </c>
      <c r="E100" s="7">
        <f ca="1">IF(VALUE(RIGHT($A100,LEN($A100) - MIN(SEARCH({0,1,2,3,4,5,6,7,8,9}, $A100&amp;"0123456789")) +1))&lt;11,TODAY()-(MOD(ROW(),10)*7),TODAY()+((MOD(ROW(),10)+1)*7))</f>
        <v>45874</v>
      </c>
      <c r="F100" s="7">
        <f t="shared" ca="1" si="9"/>
        <v>45879</v>
      </c>
      <c r="G100" s="6">
        <f t="shared" ca="1" si="2"/>
        <v>3</v>
      </c>
      <c r="H100" s="6">
        <f t="shared" ca="1" si="3"/>
        <v>2</v>
      </c>
      <c r="I100">
        <f t="shared" ca="1" si="7"/>
        <v>0</v>
      </c>
      <c r="J100" s="5">
        <v>750</v>
      </c>
      <c r="K100" s="5">
        <v>0</v>
      </c>
      <c r="L100" s="5">
        <v>0</v>
      </c>
      <c r="M100" s="5">
        <v>35</v>
      </c>
      <c r="N100" s="5">
        <v>30</v>
      </c>
      <c r="O100" s="5">
        <v>815</v>
      </c>
      <c r="R100" s="8" t="s">
        <v>7</v>
      </c>
      <c r="S100" s="8" t="s">
        <v>8</v>
      </c>
      <c r="T100" t="s">
        <v>490</v>
      </c>
      <c r="U100"/>
      <c r="V100" s="3" t="s">
        <v>17</v>
      </c>
      <c r="W100" s="3" t="s">
        <v>17</v>
      </c>
      <c r="Y100" s="3" t="s">
        <v>27</v>
      </c>
      <c r="Z100" s="3" t="s">
        <v>35</v>
      </c>
      <c r="AA100" s="3" t="s">
        <v>34</v>
      </c>
      <c r="AB100" s="3" t="s">
        <v>39</v>
      </c>
      <c r="AC100" s="3">
        <v>11021</v>
      </c>
      <c r="AD100" s="3" t="s">
        <v>40</v>
      </c>
      <c r="AE100" s="3" t="s">
        <v>25</v>
      </c>
      <c r="AF100" s="11" t="s">
        <v>44</v>
      </c>
      <c r="AG100" s="21" t="s">
        <v>44</v>
      </c>
      <c r="AH100" s="11">
        <v>0.5</v>
      </c>
      <c r="AI100" s="3" t="s">
        <v>46</v>
      </c>
    </row>
    <row r="101" spans="1:35" x14ac:dyDescent="0.2">
      <c r="A101" s="3" t="s">
        <v>264</v>
      </c>
      <c r="B101" s="6" t="s">
        <v>157</v>
      </c>
      <c r="C101" s="9">
        <f t="shared" ca="1" si="8"/>
        <v>45845</v>
      </c>
      <c r="E101" s="7">
        <f ca="1">IF(VALUE(RIGHT($A101,LEN($A101) - MIN(SEARCH({0,1,2,3,4,5,6,7,8,9}, $A101&amp;"0123456789")) +1))&lt;11,TODAY()-(MOD(ROW(),10)*7),TODAY()+((MOD(ROW(),10)+1)*7))</f>
        <v>45881</v>
      </c>
      <c r="F101" s="7">
        <f t="shared" ca="1" si="9"/>
        <v>45884</v>
      </c>
      <c r="G101" s="6">
        <f t="shared" ca="1" si="2"/>
        <v>3</v>
      </c>
      <c r="H101" s="6">
        <f t="shared" ca="1" si="3"/>
        <v>2</v>
      </c>
      <c r="I101">
        <f t="shared" ca="1" si="7"/>
        <v>1</v>
      </c>
      <c r="J101" s="5">
        <v>1125</v>
      </c>
      <c r="K101" s="5">
        <v>50</v>
      </c>
      <c r="L101" s="5">
        <v>0</v>
      </c>
      <c r="M101" s="5">
        <v>55</v>
      </c>
      <c r="N101" s="5">
        <v>25</v>
      </c>
      <c r="O101" s="5">
        <v>1255</v>
      </c>
      <c r="R101" s="8" t="s">
        <v>6</v>
      </c>
      <c r="S101" s="8" t="s">
        <v>9</v>
      </c>
      <c r="T101" t="s">
        <v>491</v>
      </c>
      <c r="U101"/>
      <c r="V101" s="3" t="s">
        <v>17</v>
      </c>
      <c r="X101" s="3" t="s">
        <v>17</v>
      </c>
      <c r="Y101" s="3" t="s">
        <v>28</v>
      </c>
      <c r="AA101" s="3" t="s">
        <v>37</v>
      </c>
      <c r="AB101" s="3" t="s">
        <v>38</v>
      </c>
      <c r="AC101" s="3">
        <v>31215</v>
      </c>
      <c r="AD101" s="3" t="s">
        <v>41</v>
      </c>
      <c r="AE101" s="3" t="s">
        <v>485</v>
      </c>
      <c r="AF101" s="11" t="s">
        <v>44</v>
      </c>
      <c r="AG101" s="21" t="s">
        <v>44</v>
      </c>
      <c r="AH101" s="11" t="s">
        <v>44</v>
      </c>
    </row>
    <row r="102" spans="1:35" x14ac:dyDescent="0.2">
      <c r="A102" s="3" t="s">
        <v>265</v>
      </c>
      <c r="B102" s="6" t="s">
        <v>149</v>
      </c>
      <c r="C102" s="9">
        <f t="shared" ca="1" si="8"/>
        <v>45826</v>
      </c>
      <c r="E102" s="7">
        <f ca="1">IF(VALUE(RIGHT($A102,LEN($A102) - MIN(SEARCH({0,1,2,3,4,5,6,7,8,9}, $A102&amp;"0123456789")) +1))&lt;11,TODAY()-(MOD(ROW(),10)*7),TODAY()+((MOD(ROW(),10)+1)*7))</f>
        <v>45853</v>
      </c>
      <c r="F102" s="7">
        <f t="shared" ca="1" si="9"/>
        <v>45856</v>
      </c>
      <c r="G102" s="6">
        <f t="shared" ca="1" si="2"/>
        <v>6</v>
      </c>
      <c r="H102" s="6">
        <f t="shared" ca="1" si="3"/>
        <v>2</v>
      </c>
      <c r="I102">
        <f t="shared" ca="1" si="7"/>
        <v>1</v>
      </c>
      <c r="J102" s="5">
        <v>390</v>
      </c>
      <c r="K102" s="5">
        <v>125</v>
      </c>
      <c r="L102" s="5">
        <v>-20</v>
      </c>
      <c r="M102" s="5">
        <v>27</v>
      </c>
      <c r="N102" s="5">
        <v>15</v>
      </c>
      <c r="O102" s="5">
        <v>537</v>
      </c>
      <c r="R102" s="8" t="s">
        <v>10</v>
      </c>
      <c r="S102" s="8" t="s">
        <v>11</v>
      </c>
      <c r="T102" t="s">
        <v>493</v>
      </c>
      <c r="U102"/>
      <c r="V102" s="3" t="s">
        <v>17</v>
      </c>
      <c r="X102" s="3" t="s">
        <v>17</v>
      </c>
      <c r="Y102" s="3" t="s">
        <v>29</v>
      </c>
      <c r="Z102" s="3" t="s">
        <v>36</v>
      </c>
      <c r="AA102" s="3" t="s">
        <v>30</v>
      </c>
      <c r="AB102" s="3" t="s">
        <v>33</v>
      </c>
      <c r="AC102" s="3" t="s">
        <v>31</v>
      </c>
      <c r="AD102" s="3" t="s">
        <v>32</v>
      </c>
      <c r="AE102" s="3" t="s">
        <v>485</v>
      </c>
      <c r="AF102" s="11">
        <v>0.54166666666666696</v>
      </c>
      <c r="AG102" s="21" t="s">
        <v>44</v>
      </c>
      <c r="AH102" s="11">
        <v>0.58333333333333304</v>
      </c>
      <c r="AI102" s="3" t="s">
        <v>47</v>
      </c>
    </row>
    <row r="103" spans="1:35" x14ac:dyDescent="0.2">
      <c r="A103" s="3" t="s">
        <v>266</v>
      </c>
      <c r="B103" s="6" t="s">
        <v>149</v>
      </c>
      <c r="C103" s="9">
        <f t="shared" ca="1" si="8"/>
        <v>45783</v>
      </c>
      <c r="E103" s="7">
        <f ca="1">IF(VALUE(RIGHT($A103,LEN($A103) - MIN(SEARCH({0,1,2,3,4,5,6,7,8,9}, $A103&amp;"0123456789")) +1))&lt;11,TODAY()-(MOD(ROW(),10)*7),TODAY()+((MOD(ROW(),10)+1)*7))</f>
        <v>45846</v>
      </c>
      <c r="F103" s="7">
        <f t="shared" ca="1" si="9"/>
        <v>45850</v>
      </c>
      <c r="G103" s="6">
        <f t="shared" ca="1" si="2"/>
        <v>3</v>
      </c>
      <c r="H103" s="6">
        <f t="shared" ca="1" si="3"/>
        <v>2</v>
      </c>
      <c r="I103">
        <f t="shared" ca="1" si="7"/>
        <v>2</v>
      </c>
      <c r="J103" s="5">
        <v>750</v>
      </c>
      <c r="K103" s="5">
        <v>0</v>
      </c>
      <c r="L103" s="5">
        <v>0</v>
      </c>
      <c r="M103" s="5">
        <v>35</v>
      </c>
      <c r="N103" s="5">
        <v>30</v>
      </c>
      <c r="O103" s="5">
        <v>815</v>
      </c>
      <c r="R103" s="8" t="s">
        <v>58</v>
      </c>
      <c r="S103" s="8" t="s">
        <v>59</v>
      </c>
      <c r="T103" t="s">
        <v>494</v>
      </c>
      <c r="U103"/>
      <c r="V103" s="3" t="s">
        <v>17</v>
      </c>
      <c r="W103" s="3" t="s">
        <v>17</v>
      </c>
      <c r="Y103" s="3" t="s">
        <v>115</v>
      </c>
      <c r="Z103" s="3" t="s">
        <v>35</v>
      </c>
      <c r="AA103" s="3" t="s">
        <v>34</v>
      </c>
      <c r="AB103" s="3" t="s">
        <v>39</v>
      </c>
      <c r="AC103" s="3">
        <v>51409</v>
      </c>
      <c r="AD103" s="3" t="s">
        <v>40</v>
      </c>
      <c r="AE103" s="3" t="s">
        <v>25</v>
      </c>
      <c r="AF103" s="11" t="s">
        <v>44</v>
      </c>
      <c r="AG103" s="21" t="s">
        <v>44</v>
      </c>
      <c r="AH103" s="11" t="s">
        <v>44</v>
      </c>
    </row>
    <row r="104" spans="1:35" x14ac:dyDescent="0.2">
      <c r="A104" s="3" t="s">
        <v>267</v>
      </c>
      <c r="B104" s="6" t="s">
        <v>149</v>
      </c>
      <c r="C104" s="9">
        <f t="shared" ca="1" si="8"/>
        <v>45804</v>
      </c>
      <c r="E104" s="7">
        <f ca="1">IF(VALUE(RIGHT($A104,LEN($A104) - MIN(SEARCH({0,1,2,3,4,5,6,7,8,9}, $A104&amp;"0123456789")) +1))&lt;11,TODAY()-(MOD(ROW(),10)*7),TODAY()+((MOD(ROW(),10)+1)*7))</f>
        <v>45839</v>
      </c>
      <c r="F104" s="7">
        <f t="shared" ca="1" si="9"/>
        <v>45843</v>
      </c>
      <c r="G104" s="6">
        <f t="shared" ca="1" si="2"/>
        <v>1</v>
      </c>
      <c r="H104" s="6">
        <f t="shared" ca="1" si="3"/>
        <v>4</v>
      </c>
      <c r="I104">
        <f t="shared" ca="1" si="7"/>
        <v>0</v>
      </c>
      <c r="J104" s="5">
        <v>1125</v>
      </c>
      <c r="K104" s="5">
        <v>50</v>
      </c>
      <c r="L104" s="5">
        <v>0</v>
      </c>
      <c r="M104" s="5">
        <v>55</v>
      </c>
      <c r="N104" s="5">
        <v>25</v>
      </c>
      <c r="O104" s="5">
        <v>1255</v>
      </c>
      <c r="R104" s="8" t="s">
        <v>60</v>
      </c>
      <c r="S104" s="8" t="s">
        <v>61</v>
      </c>
      <c r="T104" t="s">
        <v>495</v>
      </c>
      <c r="U104"/>
      <c r="V104" s="3" t="s">
        <v>17</v>
      </c>
      <c r="X104" s="3" t="s">
        <v>17</v>
      </c>
      <c r="Y104" s="3" t="s">
        <v>116</v>
      </c>
      <c r="AA104" s="3" t="s">
        <v>37</v>
      </c>
      <c r="AB104" s="3" t="s">
        <v>38</v>
      </c>
      <c r="AC104" s="3">
        <v>71603</v>
      </c>
      <c r="AD104" s="3" t="s">
        <v>41</v>
      </c>
      <c r="AE104" s="3" t="s">
        <v>485</v>
      </c>
      <c r="AF104" s="11" t="s">
        <v>44</v>
      </c>
      <c r="AG104" s="21" t="s">
        <v>44</v>
      </c>
      <c r="AH104" s="11" t="s">
        <v>44</v>
      </c>
    </row>
    <row r="105" spans="1:35" x14ac:dyDescent="0.2">
      <c r="A105" s="3" t="s">
        <v>268</v>
      </c>
      <c r="B105" s="6" t="s">
        <v>149</v>
      </c>
      <c r="C105" s="9">
        <f t="shared" ca="1" si="8"/>
        <v>45788</v>
      </c>
      <c r="E105" s="7">
        <f ca="1">IF(VALUE(RIGHT($A105,LEN($A105) - MIN(SEARCH({0,1,2,3,4,5,6,7,8,9}, $A105&amp;"0123456789")) +1))&lt;11,TODAY()-(MOD(ROW(),10)*7),TODAY()+((MOD(ROW(),10)+1)*7))</f>
        <v>45832</v>
      </c>
      <c r="F105" s="7">
        <f t="shared" ca="1" si="9"/>
        <v>45835</v>
      </c>
      <c r="G105" s="6">
        <f t="shared" ca="1" si="2"/>
        <v>3</v>
      </c>
      <c r="H105" s="6">
        <f t="shared" ca="1" si="3"/>
        <v>4</v>
      </c>
      <c r="I105">
        <f t="shared" ca="1" si="7"/>
        <v>2</v>
      </c>
      <c r="J105" s="5">
        <v>390</v>
      </c>
      <c r="K105" s="5">
        <v>125</v>
      </c>
      <c r="L105" s="5">
        <v>-20</v>
      </c>
      <c r="M105" s="5">
        <v>27</v>
      </c>
      <c r="N105" s="5">
        <v>15</v>
      </c>
      <c r="O105" s="5">
        <v>537</v>
      </c>
      <c r="R105" s="8" t="s">
        <v>62</v>
      </c>
      <c r="S105" s="8" t="s">
        <v>63</v>
      </c>
      <c r="T105" t="s">
        <v>496</v>
      </c>
      <c r="U105"/>
      <c r="V105" s="3" t="s">
        <v>17</v>
      </c>
      <c r="X105" s="3" t="s">
        <v>17</v>
      </c>
      <c r="Y105" s="3" t="s">
        <v>29</v>
      </c>
      <c r="Z105" s="3" t="s">
        <v>117</v>
      </c>
      <c r="AA105" s="3" t="s">
        <v>30</v>
      </c>
      <c r="AB105" s="3" t="s">
        <v>33</v>
      </c>
      <c r="AC105" s="3" t="s">
        <v>118</v>
      </c>
      <c r="AD105" s="3" t="s">
        <v>32</v>
      </c>
      <c r="AE105" s="3" t="s">
        <v>485</v>
      </c>
      <c r="AF105" s="11" t="s">
        <v>44</v>
      </c>
      <c r="AG105" s="21" t="s">
        <v>44</v>
      </c>
      <c r="AH105" s="11" t="s">
        <v>44</v>
      </c>
    </row>
    <row r="106" spans="1:35" x14ac:dyDescent="0.2">
      <c r="A106" s="3" t="s">
        <v>269</v>
      </c>
      <c r="B106" s="6" t="s">
        <v>149</v>
      </c>
      <c r="C106" s="9">
        <f t="shared" ca="1" si="8"/>
        <v>45766</v>
      </c>
      <c r="E106" s="7">
        <f ca="1">IF(VALUE(RIGHT($A106,LEN($A106) - MIN(SEARCH({0,1,2,3,4,5,6,7,8,9}, $A106&amp;"0123456789")) +1))&lt;11,TODAY()-(MOD(ROW(),10)*7),TODAY()+((MOD(ROW(),10)+1)*7))</f>
        <v>45825</v>
      </c>
      <c r="F106" s="7">
        <f t="shared" ca="1" si="9"/>
        <v>45830</v>
      </c>
      <c r="G106" s="6">
        <f t="shared" ca="1" si="2"/>
        <v>3</v>
      </c>
      <c r="H106" s="6">
        <f t="shared" ca="1" si="3"/>
        <v>1</v>
      </c>
      <c r="I106">
        <f t="shared" ca="1" si="7"/>
        <v>0</v>
      </c>
      <c r="J106" s="5">
        <v>750</v>
      </c>
      <c r="K106" s="5">
        <v>0</v>
      </c>
      <c r="L106" s="5">
        <v>0</v>
      </c>
      <c r="M106" s="5">
        <v>35</v>
      </c>
      <c r="N106" s="5">
        <v>30</v>
      </c>
      <c r="O106" s="5">
        <v>815</v>
      </c>
      <c r="R106" s="8" t="s">
        <v>64</v>
      </c>
      <c r="S106" s="8" t="s">
        <v>65</v>
      </c>
      <c r="T106" t="s">
        <v>497</v>
      </c>
      <c r="U106"/>
      <c r="V106" s="3" t="s">
        <v>17</v>
      </c>
      <c r="W106" s="3" t="s">
        <v>17</v>
      </c>
      <c r="Y106" s="3" t="s">
        <v>119</v>
      </c>
      <c r="Z106" s="3" t="s">
        <v>35</v>
      </c>
      <c r="AA106" s="3" t="s">
        <v>34</v>
      </c>
      <c r="AB106" s="3" t="s">
        <v>39</v>
      </c>
      <c r="AC106" s="3" t="s">
        <v>151</v>
      </c>
      <c r="AD106" s="3" t="s">
        <v>40</v>
      </c>
      <c r="AE106" s="3" t="s">
        <v>25</v>
      </c>
      <c r="AF106" s="11">
        <v>0.58333333333333304</v>
      </c>
      <c r="AG106" s="21" t="s">
        <v>44</v>
      </c>
      <c r="AH106" s="11" t="s">
        <v>44</v>
      </c>
    </row>
    <row r="107" spans="1:35" x14ac:dyDescent="0.2">
      <c r="A107" s="3" t="s">
        <v>270</v>
      </c>
      <c r="B107" s="6" t="s">
        <v>149</v>
      </c>
      <c r="C107" s="9">
        <f t="shared" ca="1" si="8"/>
        <v>45794</v>
      </c>
      <c r="E107" s="7">
        <f ca="1">IF(VALUE(RIGHT($A107,LEN($A107) - MIN(SEARCH({0,1,2,3,4,5,6,7,8,9}, $A107&amp;"0123456789")) +1))&lt;11,TODAY()-(MOD(ROW(),10)*7),TODAY()+((MOD(ROW(),10)+1)*7))</f>
        <v>45818</v>
      </c>
      <c r="F107" s="7">
        <f t="shared" ca="1" si="9"/>
        <v>45823</v>
      </c>
      <c r="G107" s="6">
        <f t="shared" ca="1" si="2"/>
        <v>3</v>
      </c>
      <c r="H107" s="6">
        <f t="shared" ca="1" si="3"/>
        <v>5</v>
      </c>
      <c r="I107">
        <f t="shared" ca="1" si="7"/>
        <v>1</v>
      </c>
      <c r="J107" s="5">
        <v>1125</v>
      </c>
      <c r="K107" s="5">
        <v>50</v>
      </c>
      <c r="L107" s="5">
        <v>0</v>
      </c>
      <c r="M107" s="5">
        <v>55</v>
      </c>
      <c r="N107" s="5">
        <v>25</v>
      </c>
      <c r="O107" s="5">
        <v>1255</v>
      </c>
      <c r="R107" s="8" t="s">
        <v>66</v>
      </c>
      <c r="S107" s="8" t="s">
        <v>67</v>
      </c>
      <c r="T107" t="s">
        <v>498</v>
      </c>
      <c r="U107"/>
      <c r="V107" s="3" t="s">
        <v>17</v>
      </c>
      <c r="X107" s="3" t="s">
        <v>17</v>
      </c>
      <c r="Y107" s="3" t="s">
        <v>120</v>
      </c>
      <c r="AA107" s="3" t="s">
        <v>37</v>
      </c>
      <c r="AB107" s="3" t="s">
        <v>38</v>
      </c>
      <c r="AC107" s="3" t="s">
        <v>152</v>
      </c>
      <c r="AD107" s="3" t="s">
        <v>41</v>
      </c>
      <c r="AE107" s="3" t="s">
        <v>485</v>
      </c>
      <c r="AF107" s="11" t="s">
        <v>44</v>
      </c>
      <c r="AG107" s="21" t="s">
        <v>44</v>
      </c>
      <c r="AH107" s="11" t="s">
        <v>44</v>
      </c>
    </row>
    <row r="108" spans="1:35" x14ac:dyDescent="0.2">
      <c r="A108" s="3" t="s">
        <v>271</v>
      </c>
      <c r="B108" s="6" t="s">
        <v>149</v>
      </c>
      <c r="C108" s="9">
        <f t="shared" ca="1" si="8"/>
        <v>45751</v>
      </c>
      <c r="E108" s="7">
        <f ca="1">IF(VALUE(RIGHT($A108,LEN($A108) - MIN(SEARCH({0,1,2,3,4,5,6,7,8,9}, $A108&amp;"0123456789")) +1))&lt;11,TODAY()-(MOD(ROW(),10)*7),TODAY()+((MOD(ROW(),10)+1)*7))</f>
        <v>45811</v>
      </c>
      <c r="F108" s="7">
        <f t="shared" ca="1" si="9"/>
        <v>45813</v>
      </c>
      <c r="G108" s="6">
        <f t="shared" ca="1" si="2"/>
        <v>4</v>
      </c>
      <c r="H108" s="6">
        <f t="shared" ca="1" si="3"/>
        <v>4</v>
      </c>
      <c r="I108">
        <f t="shared" ca="1" si="7"/>
        <v>1</v>
      </c>
      <c r="J108" s="5">
        <v>390</v>
      </c>
      <c r="K108" s="5">
        <v>125</v>
      </c>
      <c r="L108" s="5">
        <v>-20</v>
      </c>
      <c r="M108" s="5">
        <v>27</v>
      </c>
      <c r="N108" s="5">
        <v>15</v>
      </c>
      <c r="O108" s="5">
        <v>537</v>
      </c>
      <c r="R108" s="8" t="s">
        <v>68</v>
      </c>
      <c r="S108" s="8" t="s">
        <v>69</v>
      </c>
      <c r="T108" t="s">
        <v>499</v>
      </c>
      <c r="U108"/>
      <c r="V108" s="3" t="s">
        <v>17</v>
      </c>
      <c r="X108" s="3" t="s">
        <v>17</v>
      </c>
      <c r="Y108" s="3" t="s">
        <v>29</v>
      </c>
      <c r="Z108" s="3" t="s">
        <v>121</v>
      </c>
      <c r="AA108" s="3" t="s">
        <v>30</v>
      </c>
      <c r="AB108" s="3" t="s">
        <v>33</v>
      </c>
      <c r="AC108" s="3" t="s">
        <v>122</v>
      </c>
      <c r="AD108" s="3" t="s">
        <v>32</v>
      </c>
      <c r="AE108" s="3" t="s">
        <v>485</v>
      </c>
      <c r="AF108" s="11" t="s">
        <v>44</v>
      </c>
      <c r="AG108" s="21" t="s">
        <v>44</v>
      </c>
      <c r="AH108" s="11" t="s">
        <v>44</v>
      </c>
    </row>
    <row r="109" spans="1:35" x14ac:dyDescent="0.2">
      <c r="A109" s="3" t="s">
        <v>272</v>
      </c>
      <c r="B109" s="6" t="s">
        <v>149</v>
      </c>
      <c r="C109" s="9">
        <f t="shared" ca="1" si="8"/>
        <v>45773</v>
      </c>
      <c r="E109" s="7">
        <f ca="1">IF(VALUE(RIGHT($A109,LEN($A109) - MIN(SEARCH({0,1,2,3,4,5,6,7,8,9}, $A109&amp;"0123456789")) +1))&lt;11,TODAY()-(MOD(ROW(),10)*7),TODAY()+((MOD(ROW(),10)+1)*7))</f>
        <v>45804</v>
      </c>
      <c r="F109" s="7">
        <f t="shared" ca="1" si="9"/>
        <v>45806</v>
      </c>
      <c r="G109" s="6">
        <f t="shared" ca="1" si="2"/>
        <v>5</v>
      </c>
      <c r="H109" s="6">
        <f t="shared" ca="1" si="3"/>
        <v>1</v>
      </c>
      <c r="I109">
        <f t="shared" ca="1" si="7"/>
        <v>2</v>
      </c>
      <c r="J109" s="5">
        <v>750</v>
      </c>
      <c r="K109" s="5">
        <v>0</v>
      </c>
      <c r="L109" s="5">
        <v>0</v>
      </c>
      <c r="M109" s="5">
        <v>35</v>
      </c>
      <c r="N109" s="5">
        <v>30</v>
      </c>
      <c r="O109" s="5">
        <v>815</v>
      </c>
      <c r="R109" s="8" t="s">
        <v>70</v>
      </c>
      <c r="S109" s="8" t="s">
        <v>71</v>
      </c>
      <c r="T109" t="s">
        <v>500</v>
      </c>
      <c r="U109"/>
      <c r="V109" s="3" t="s">
        <v>17</v>
      </c>
      <c r="W109" s="3" t="s">
        <v>17</v>
      </c>
      <c r="Y109" s="3" t="s">
        <v>123</v>
      </c>
      <c r="Z109" s="3" t="s">
        <v>35</v>
      </c>
      <c r="AA109" s="3" t="s">
        <v>34</v>
      </c>
      <c r="AB109" s="3" t="s">
        <v>39</v>
      </c>
      <c r="AC109" s="3">
        <v>11021</v>
      </c>
      <c r="AD109" s="3" t="s">
        <v>40</v>
      </c>
      <c r="AE109" s="3" t="s">
        <v>25</v>
      </c>
      <c r="AF109" s="11">
        <v>0.54166666666666696</v>
      </c>
      <c r="AG109" s="21" t="s">
        <v>44</v>
      </c>
      <c r="AH109" s="11">
        <v>0.58333333333333304</v>
      </c>
    </row>
    <row r="110" spans="1:35" x14ac:dyDescent="0.2">
      <c r="A110" s="3" t="s">
        <v>273</v>
      </c>
      <c r="B110" s="6" t="s">
        <v>149</v>
      </c>
      <c r="C110" s="9">
        <f t="shared" ca="1" si="8"/>
        <v>45788</v>
      </c>
      <c r="E110" s="7">
        <f ca="1">IF(VALUE(RIGHT($A110,LEN($A110) - MIN(SEARCH({0,1,2,3,4,5,6,7,8,9}, $A110&amp;"0123456789")) +1))&lt;11,TODAY()-(MOD(ROW(),10)*7),TODAY()+((MOD(ROW(),10)+1)*7))</f>
        <v>45867</v>
      </c>
      <c r="F110" s="7">
        <f t="shared" ca="1" si="9"/>
        <v>45870</v>
      </c>
      <c r="G110" s="6">
        <f t="shared" ca="1" si="2"/>
        <v>6</v>
      </c>
      <c r="H110" s="6">
        <f t="shared" ca="1" si="3"/>
        <v>0</v>
      </c>
      <c r="I110">
        <f t="shared" ca="1" si="7"/>
        <v>1</v>
      </c>
      <c r="J110" s="5">
        <v>1125</v>
      </c>
      <c r="K110" s="5">
        <v>50</v>
      </c>
      <c r="L110" s="5">
        <v>0</v>
      </c>
      <c r="M110" s="5">
        <v>55</v>
      </c>
      <c r="N110" s="5">
        <v>25</v>
      </c>
      <c r="O110" s="5">
        <v>1255</v>
      </c>
      <c r="R110" s="8" t="s">
        <v>72</v>
      </c>
      <c r="S110" s="8" t="s">
        <v>73</v>
      </c>
      <c r="T110" t="s">
        <v>502</v>
      </c>
      <c r="U110"/>
      <c r="V110" s="3" t="s">
        <v>17</v>
      </c>
      <c r="X110" s="3" t="s">
        <v>17</v>
      </c>
      <c r="Y110" s="3" t="s">
        <v>124</v>
      </c>
      <c r="AA110" s="3" t="s">
        <v>37</v>
      </c>
      <c r="AB110" s="3" t="s">
        <v>38</v>
      </c>
      <c r="AC110" s="3">
        <v>31215</v>
      </c>
      <c r="AD110" s="3" t="s">
        <v>41</v>
      </c>
      <c r="AE110" s="3" t="s">
        <v>485</v>
      </c>
      <c r="AF110" s="11" t="s">
        <v>44</v>
      </c>
      <c r="AG110" s="21" t="s">
        <v>44</v>
      </c>
      <c r="AH110" s="11" t="s">
        <v>44</v>
      </c>
    </row>
    <row r="111" spans="1:35" x14ac:dyDescent="0.2">
      <c r="A111" s="3" t="s">
        <v>274</v>
      </c>
      <c r="B111" s="6" t="s">
        <v>149</v>
      </c>
      <c r="C111" s="9">
        <f t="shared" ca="1" si="8"/>
        <v>45836</v>
      </c>
      <c r="E111" s="7">
        <f ca="1">IF(VALUE(RIGHT($A111,LEN($A111) - MIN(SEARCH({0,1,2,3,4,5,6,7,8,9}, $A111&amp;"0123456789")) +1))&lt;11,TODAY()-(MOD(ROW(),10)*7),TODAY()+((MOD(ROW(),10)+1)*7))</f>
        <v>45860</v>
      </c>
      <c r="F111" s="7">
        <f t="shared" ca="1" si="9"/>
        <v>45862</v>
      </c>
      <c r="G111" s="6">
        <f t="shared" ca="1" si="2"/>
        <v>6</v>
      </c>
      <c r="H111" s="6">
        <f t="shared" ca="1" si="3"/>
        <v>3</v>
      </c>
      <c r="I111">
        <f t="shared" ca="1" si="7"/>
        <v>1</v>
      </c>
      <c r="J111" s="5">
        <v>390</v>
      </c>
      <c r="K111" s="5">
        <v>125</v>
      </c>
      <c r="L111" s="5">
        <v>-20</v>
      </c>
      <c r="M111" s="5">
        <v>27</v>
      </c>
      <c r="N111" s="5">
        <v>15</v>
      </c>
      <c r="O111" s="5">
        <v>537</v>
      </c>
      <c r="R111" s="8" t="s">
        <v>74</v>
      </c>
      <c r="S111" s="8" t="s">
        <v>75</v>
      </c>
      <c r="T111" t="s">
        <v>503</v>
      </c>
      <c r="U111"/>
      <c r="V111" s="3" t="s">
        <v>17</v>
      </c>
      <c r="X111" s="3" t="s">
        <v>17</v>
      </c>
      <c r="Y111" s="3" t="s">
        <v>29</v>
      </c>
      <c r="Z111" s="3" t="s">
        <v>125</v>
      </c>
      <c r="AA111" s="3" t="s">
        <v>30</v>
      </c>
      <c r="AB111" s="3" t="s">
        <v>33</v>
      </c>
      <c r="AC111" s="3" t="s">
        <v>31</v>
      </c>
      <c r="AD111" s="3" t="s">
        <v>32</v>
      </c>
      <c r="AE111" s="3" t="s">
        <v>485</v>
      </c>
      <c r="AF111" s="11" t="s">
        <v>44</v>
      </c>
      <c r="AG111" s="21" t="s">
        <v>44</v>
      </c>
      <c r="AH111" s="11" t="s">
        <v>44</v>
      </c>
    </row>
    <row r="112" spans="1:35" x14ac:dyDescent="0.2">
      <c r="A112" s="3" t="s">
        <v>275</v>
      </c>
      <c r="B112" s="6" t="s">
        <v>149</v>
      </c>
      <c r="C112" s="9">
        <f t="shared" ca="1" si="8"/>
        <v>45816</v>
      </c>
      <c r="E112" s="7">
        <f ca="1">IF(VALUE(RIGHT($A112,LEN($A112) - MIN(SEARCH({0,1,2,3,4,5,6,7,8,9}, $A112&amp;"0123456789")) +1))&lt;11,TODAY()-(MOD(ROW(),10)*7),TODAY()+((MOD(ROW(),10)+1)*7))</f>
        <v>45888</v>
      </c>
      <c r="F112" s="7">
        <f t="shared" ca="1" si="9"/>
        <v>45891</v>
      </c>
      <c r="G112" s="6">
        <f t="shared" ca="1" si="2"/>
        <v>1</v>
      </c>
      <c r="H112" s="6">
        <f t="shared" ca="1" si="3"/>
        <v>2</v>
      </c>
      <c r="I112">
        <f t="shared" ca="1" si="7"/>
        <v>2</v>
      </c>
      <c r="J112" s="5">
        <v>750</v>
      </c>
      <c r="K112" s="5">
        <v>0</v>
      </c>
      <c r="L112" s="5">
        <v>0</v>
      </c>
      <c r="M112" s="5">
        <v>35</v>
      </c>
      <c r="N112" s="5">
        <v>30</v>
      </c>
      <c r="O112" s="5">
        <v>815</v>
      </c>
      <c r="R112" s="8" t="s">
        <v>76</v>
      </c>
      <c r="S112" s="8" t="s">
        <v>77</v>
      </c>
      <c r="T112" t="s">
        <v>504</v>
      </c>
      <c r="U112"/>
      <c r="V112" s="3" t="s">
        <v>17</v>
      </c>
      <c r="W112" s="3" t="s">
        <v>17</v>
      </c>
      <c r="Y112" s="3" t="s">
        <v>126</v>
      </c>
      <c r="Z112" s="3" t="s">
        <v>35</v>
      </c>
      <c r="AA112" s="3" t="s">
        <v>34</v>
      </c>
      <c r="AB112" s="3" t="s">
        <v>39</v>
      </c>
      <c r="AC112" s="3">
        <v>51409</v>
      </c>
      <c r="AD112" s="3" t="s">
        <v>40</v>
      </c>
      <c r="AE112" s="3" t="s">
        <v>25</v>
      </c>
      <c r="AF112" s="11" t="s">
        <v>44</v>
      </c>
      <c r="AG112" s="21" t="s">
        <v>44</v>
      </c>
      <c r="AH112" s="11" t="s">
        <v>44</v>
      </c>
    </row>
    <row r="113" spans="1:34" x14ac:dyDescent="0.2">
      <c r="A113" s="3" t="s">
        <v>276</v>
      </c>
      <c r="B113" s="6" t="s">
        <v>149</v>
      </c>
      <c r="C113" s="9">
        <f t="shared" ca="1" si="8"/>
        <v>45819</v>
      </c>
      <c r="E113" s="7">
        <f ca="1">IF(VALUE(RIGHT($A113,LEN($A113) - MIN(SEARCH({0,1,2,3,4,5,6,7,8,9}, $A113&amp;"0123456789")) +1))&lt;11,TODAY()-(MOD(ROW(),10)*7),TODAY()+((MOD(ROW(),10)+1)*7))</f>
        <v>45895</v>
      </c>
      <c r="F113" s="7">
        <f t="shared" ca="1" si="9"/>
        <v>45899</v>
      </c>
      <c r="G113" s="6">
        <f t="shared" ca="1" si="2"/>
        <v>1</v>
      </c>
      <c r="H113" s="6">
        <f t="shared" ca="1" si="3"/>
        <v>2</v>
      </c>
      <c r="I113">
        <f t="shared" ca="1" si="7"/>
        <v>1</v>
      </c>
      <c r="J113" s="5">
        <v>1125</v>
      </c>
      <c r="K113" s="5">
        <v>50</v>
      </c>
      <c r="L113" s="5">
        <v>0</v>
      </c>
      <c r="M113" s="5">
        <v>55</v>
      </c>
      <c r="N113" s="5">
        <v>25</v>
      </c>
      <c r="O113" s="5">
        <v>1255</v>
      </c>
      <c r="R113" s="8" t="s">
        <v>78</v>
      </c>
      <c r="S113" s="8" t="s">
        <v>79</v>
      </c>
      <c r="T113" t="s">
        <v>505</v>
      </c>
      <c r="U113"/>
      <c r="V113" s="3" t="s">
        <v>17</v>
      </c>
      <c r="X113" s="3" t="s">
        <v>17</v>
      </c>
      <c r="Y113" s="3" t="s">
        <v>127</v>
      </c>
      <c r="AA113" s="3" t="s">
        <v>37</v>
      </c>
      <c r="AB113" s="3" t="s">
        <v>38</v>
      </c>
      <c r="AC113" s="3">
        <v>71603</v>
      </c>
      <c r="AD113" s="3" t="s">
        <v>41</v>
      </c>
      <c r="AE113" s="3" t="s">
        <v>485</v>
      </c>
      <c r="AF113" s="11">
        <v>0.54166666666666696</v>
      </c>
      <c r="AG113" s="21" t="s">
        <v>44</v>
      </c>
      <c r="AH113" s="11">
        <v>0.58333333333333304</v>
      </c>
    </row>
    <row r="114" spans="1:34" x14ac:dyDescent="0.2">
      <c r="A114" s="3" t="s">
        <v>277</v>
      </c>
      <c r="B114" s="6" t="s">
        <v>149</v>
      </c>
      <c r="C114" s="9">
        <f t="shared" ca="1" si="8"/>
        <v>45829</v>
      </c>
      <c r="E114" s="7">
        <f ca="1">IF(VALUE(RIGHT($A114,LEN($A114) - MIN(SEARCH({0,1,2,3,4,5,6,7,8,9}, $A114&amp;"0123456789")) +1))&lt;11,TODAY()-(MOD(ROW(),10)*7),TODAY()+((MOD(ROW(),10)+1)*7))</f>
        <v>45902</v>
      </c>
      <c r="F114" s="7">
        <f t="shared" ca="1" si="9"/>
        <v>45905</v>
      </c>
      <c r="G114" s="6">
        <f t="shared" ca="1" si="2"/>
        <v>5</v>
      </c>
      <c r="H114" s="6">
        <f t="shared" ca="1" si="3"/>
        <v>0</v>
      </c>
      <c r="I114">
        <f t="shared" ca="1" si="7"/>
        <v>2</v>
      </c>
      <c r="J114" s="5">
        <v>390</v>
      </c>
      <c r="K114" s="5">
        <v>125</v>
      </c>
      <c r="L114" s="5">
        <v>-20</v>
      </c>
      <c r="M114" s="5">
        <v>27</v>
      </c>
      <c r="N114" s="5">
        <v>15</v>
      </c>
      <c r="O114" s="5">
        <v>537</v>
      </c>
      <c r="R114" s="8" t="s">
        <v>80</v>
      </c>
      <c r="S114" s="8" t="s">
        <v>71</v>
      </c>
      <c r="T114" t="s">
        <v>506</v>
      </c>
      <c r="U114"/>
      <c r="V114" s="3" t="s">
        <v>17</v>
      </c>
      <c r="X114" s="3" t="s">
        <v>17</v>
      </c>
      <c r="Y114" s="3" t="s">
        <v>29</v>
      </c>
      <c r="Z114" s="3" t="s">
        <v>128</v>
      </c>
      <c r="AA114" s="3" t="s">
        <v>30</v>
      </c>
      <c r="AB114" s="3" t="s">
        <v>33</v>
      </c>
      <c r="AC114" s="3" t="s">
        <v>118</v>
      </c>
      <c r="AD114" s="3" t="s">
        <v>32</v>
      </c>
      <c r="AE114" s="3" t="s">
        <v>485</v>
      </c>
      <c r="AF114" s="11" t="s">
        <v>44</v>
      </c>
      <c r="AG114" s="21" t="s">
        <v>44</v>
      </c>
      <c r="AH114" s="11" t="s">
        <v>44</v>
      </c>
    </row>
    <row r="115" spans="1:34" x14ac:dyDescent="0.2">
      <c r="A115" s="3" t="s">
        <v>278</v>
      </c>
      <c r="B115" s="6" t="s">
        <v>149</v>
      </c>
      <c r="C115" s="9">
        <f t="shared" ca="1" si="8"/>
        <v>45829</v>
      </c>
      <c r="E115" s="7">
        <f ca="1">IF(VALUE(RIGHT($A115,LEN($A115) - MIN(SEARCH({0,1,2,3,4,5,6,7,8,9}, $A115&amp;"0123456789")) +1))&lt;11,TODAY()-(MOD(ROW(),10)*7),TODAY()+((MOD(ROW(),10)+1)*7))</f>
        <v>45909</v>
      </c>
      <c r="F115" s="7">
        <f t="shared" ca="1" si="9"/>
        <v>45913</v>
      </c>
      <c r="G115" s="6">
        <f t="shared" ca="1" si="2"/>
        <v>4</v>
      </c>
      <c r="H115" s="6">
        <f t="shared" ca="1" si="3"/>
        <v>3</v>
      </c>
      <c r="I115">
        <f t="shared" ca="1" si="7"/>
        <v>2</v>
      </c>
      <c r="J115" s="5">
        <v>750</v>
      </c>
      <c r="K115" s="5">
        <v>0</v>
      </c>
      <c r="L115" s="5">
        <v>0</v>
      </c>
      <c r="M115" s="5">
        <v>35</v>
      </c>
      <c r="N115" s="5">
        <v>30</v>
      </c>
      <c r="O115" s="5">
        <v>815</v>
      </c>
      <c r="R115" s="8" t="s">
        <v>81</v>
      </c>
      <c r="S115" s="8" t="s">
        <v>82</v>
      </c>
      <c r="T115" t="s">
        <v>507</v>
      </c>
      <c r="U115"/>
      <c r="V115" s="3" t="s">
        <v>17</v>
      </c>
      <c r="W115" s="3" t="s">
        <v>17</v>
      </c>
      <c r="Y115" s="3" t="s">
        <v>129</v>
      </c>
      <c r="Z115" s="3" t="s">
        <v>35</v>
      </c>
      <c r="AA115" s="3" t="s">
        <v>34</v>
      </c>
      <c r="AB115" s="3" t="s">
        <v>39</v>
      </c>
      <c r="AC115" s="3" t="s">
        <v>151</v>
      </c>
      <c r="AD115" s="3" t="s">
        <v>40</v>
      </c>
      <c r="AE115" s="3" t="s">
        <v>25</v>
      </c>
      <c r="AF115" s="11" t="s">
        <v>44</v>
      </c>
      <c r="AG115" s="21" t="s">
        <v>44</v>
      </c>
      <c r="AH115" s="11" t="s">
        <v>44</v>
      </c>
    </row>
    <row r="116" spans="1:34" x14ac:dyDescent="0.2">
      <c r="A116" s="3" t="s">
        <v>279</v>
      </c>
      <c r="B116" s="6" t="s">
        <v>149</v>
      </c>
      <c r="C116" s="9">
        <f t="shared" ca="1" si="8"/>
        <v>45833</v>
      </c>
      <c r="E116" s="7">
        <f ca="1">IF(VALUE(RIGHT($A116,LEN($A116) - MIN(SEARCH({0,1,2,3,4,5,6,7,8,9}, $A116&amp;"0123456789")) +1))&lt;11,TODAY()-(MOD(ROW(),10)*7),TODAY()+((MOD(ROW(),10)+1)*7))</f>
        <v>45916</v>
      </c>
      <c r="F116" s="7">
        <f t="shared" ca="1" si="9"/>
        <v>45921</v>
      </c>
      <c r="G116" s="6">
        <f t="shared" ca="1" si="2"/>
        <v>1</v>
      </c>
      <c r="H116" s="6">
        <f t="shared" ca="1" si="3"/>
        <v>2</v>
      </c>
      <c r="I116">
        <f t="shared" ca="1" si="7"/>
        <v>2</v>
      </c>
      <c r="J116" s="5">
        <v>1125</v>
      </c>
      <c r="K116" s="5">
        <v>50</v>
      </c>
      <c r="L116" s="5">
        <v>0</v>
      </c>
      <c r="M116" s="5">
        <v>55</v>
      </c>
      <c r="N116" s="5">
        <v>25</v>
      </c>
      <c r="O116" s="5">
        <v>1255</v>
      </c>
      <c r="R116" s="8" t="s">
        <v>83</v>
      </c>
      <c r="S116" s="8" t="s">
        <v>84</v>
      </c>
      <c r="T116" t="s">
        <v>508</v>
      </c>
      <c r="U116"/>
      <c r="V116" s="3" t="s">
        <v>17</v>
      </c>
      <c r="X116" s="3" t="s">
        <v>17</v>
      </c>
      <c r="Y116" s="3" t="s">
        <v>130</v>
      </c>
      <c r="AA116" s="3" t="s">
        <v>37</v>
      </c>
      <c r="AB116" s="3" t="s">
        <v>38</v>
      </c>
      <c r="AC116" s="3" t="s">
        <v>152</v>
      </c>
      <c r="AD116" s="3" t="s">
        <v>41</v>
      </c>
      <c r="AE116" s="3" t="s">
        <v>485</v>
      </c>
      <c r="AF116" s="11" t="s">
        <v>44</v>
      </c>
      <c r="AG116" s="21" t="s">
        <v>44</v>
      </c>
      <c r="AH116" s="11">
        <v>0.54166666666666696</v>
      </c>
    </row>
    <row r="117" spans="1:34" x14ac:dyDescent="0.2">
      <c r="A117" s="3" t="s">
        <v>280</v>
      </c>
      <c r="B117" s="6" t="s">
        <v>149</v>
      </c>
      <c r="C117" s="9">
        <f t="shared" ca="1" si="8"/>
        <v>45850</v>
      </c>
      <c r="E117" s="7">
        <f ca="1">IF(VALUE(RIGHT($A117,LEN($A117) - MIN(SEARCH({0,1,2,3,4,5,6,7,8,9}, $A117&amp;"0123456789")) +1))&lt;11,TODAY()-(MOD(ROW(),10)*7),TODAY()+((MOD(ROW(),10)+1)*7))</f>
        <v>45923</v>
      </c>
      <c r="F117" s="7">
        <f t="shared" ca="1" si="9"/>
        <v>45927</v>
      </c>
      <c r="G117" s="6">
        <f t="shared" ca="1" si="2"/>
        <v>5</v>
      </c>
      <c r="H117" s="6">
        <f t="shared" ca="1" si="3"/>
        <v>4</v>
      </c>
      <c r="I117">
        <f t="shared" ca="1" si="7"/>
        <v>0</v>
      </c>
      <c r="J117" s="5">
        <v>390</v>
      </c>
      <c r="K117" s="5">
        <v>125</v>
      </c>
      <c r="L117" s="5">
        <v>-20</v>
      </c>
      <c r="M117" s="5">
        <v>27</v>
      </c>
      <c r="N117" s="5">
        <v>15</v>
      </c>
      <c r="O117" s="5">
        <v>537</v>
      </c>
      <c r="R117" s="8" t="s">
        <v>85</v>
      </c>
      <c r="S117" s="8" t="s">
        <v>86</v>
      </c>
      <c r="T117" t="s">
        <v>509</v>
      </c>
      <c r="U117"/>
      <c r="V117" s="3" t="s">
        <v>17</v>
      </c>
      <c r="X117" s="3" t="s">
        <v>17</v>
      </c>
      <c r="Y117" s="3" t="s">
        <v>29</v>
      </c>
      <c r="Z117" s="3" t="s">
        <v>131</v>
      </c>
      <c r="AA117" s="3" t="s">
        <v>30</v>
      </c>
      <c r="AB117" s="3" t="s">
        <v>33</v>
      </c>
      <c r="AC117" s="3" t="s">
        <v>122</v>
      </c>
      <c r="AD117" s="3" t="s">
        <v>32</v>
      </c>
      <c r="AE117" s="3" t="s">
        <v>485</v>
      </c>
      <c r="AF117" s="11" t="s">
        <v>44</v>
      </c>
      <c r="AG117" s="21" t="s">
        <v>44</v>
      </c>
      <c r="AH117" s="11" t="s">
        <v>44</v>
      </c>
    </row>
    <row r="118" spans="1:34" x14ac:dyDescent="0.2">
      <c r="A118" s="3" t="s">
        <v>281</v>
      </c>
      <c r="B118" s="6" t="s">
        <v>149</v>
      </c>
      <c r="C118" s="9">
        <f t="shared" ca="1" si="8"/>
        <v>45900</v>
      </c>
      <c r="E118" s="7">
        <f ca="1">IF(VALUE(RIGHT($A118,LEN($A118) - MIN(SEARCH({0,1,2,3,4,5,6,7,8,9}, $A118&amp;"0123456789")) +1))&lt;11,TODAY()-(MOD(ROW(),10)*7),TODAY()+((MOD(ROW(),10)+1)*7))</f>
        <v>45930</v>
      </c>
      <c r="F118" s="7">
        <f t="shared" ca="1" si="9"/>
        <v>45934</v>
      </c>
      <c r="G118" s="6">
        <f t="shared" ca="1" si="2"/>
        <v>1</v>
      </c>
      <c r="H118" s="6">
        <f t="shared" ca="1" si="3"/>
        <v>5</v>
      </c>
      <c r="I118">
        <f t="shared" ca="1" si="7"/>
        <v>0</v>
      </c>
      <c r="J118" s="5">
        <v>750</v>
      </c>
      <c r="K118" s="5">
        <v>0</v>
      </c>
      <c r="L118" s="5">
        <v>0</v>
      </c>
      <c r="M118" s="5">
        <v>35</v>
      </c>
      <c r="N118" s="5">
        <v>30</v>
      </c>
      <c r="O118" s="5">
        <v>815</v>
      </c>
      <c r="R118" s="8" t="s">
        <v>87</v>
      </c>
      <c r="S118" s="8" t="s">
        <v>88</v>
      </c>
      <c r="T118" t="s">
        <v>510</v>
      </c>
      <c r="U118"/>
      <c r="V118" s="3" t="s">
        <v>17</v>
      </c>
      <c r="W118" s="3" t="s">
        <v>17</v>
      </c>
      <c r="Y118" s="3" t="s">
        <v>132</v>
      </c>
      <c r="Z118" s="3" t="s">
        <v>35</v>
      </c>
      <c r="AA118" s="3" t="s">
        <v>34</v>
      </c>
      <c r="AB118" s="3" t="s">
        <v>39</v>
      </c>
      <c r="AC118" s="3">
        <v>11021</v>
      </c>
      <c r="AD118" s="3" t="s">
        <v>40</v>
      </c>
      <c r="AE118" s="3" t="s">
        <v>25</v>
      </c>
      <c r="AF118" s="11" t="s">
        <v>44</v>
      </c>
      <c r="AG118" s="21" t="s">
        <v>44</v>
      </c>
      <c r="AH118" s="11" t="s">
        <v>44</v>
      </c>
    </row>
    <row r="119" spans="1:34" x14ac:dyDescent="0.2">
      <c r="A119" s="3" t="s">
        <v>282</v>
      </c>
      <c r="B119" s="6" t="s">
        <v>149</v>
      </c>
      <c r="C119" s="9">
        <f t="shared" ca="1" si="8"/>
        <v>45921</v>
      </c>
      <c r="E119" s="7">
        <f ca="1">IF(VALUE(RIGHT($A119,LEN($A119) - MIN(SEARCH({0,1,2,3,4,5,6,7,8,9}, $A119&amp;"0123456789")) +1))&lt;11,TODAY()-(MOD(ROW(),10)*7),TODAY()+((MOD(ROW(),10)+1)*7))</f>
        <v>45937</v>
      </c>
      <c r="F119" s="7">
        <f t="shared" ca="1" si="9"/>
        <v>45939</v>
      </c>
      <c r="G119" s="6">
        <f t="shared" ca="1" si="2"/>
        <v>1</v>
      </c>
      <c r="H119" s="6">
        <f t="shared" ca="1" si="3"/>
        <v>3</v>
      </c>
      <c r="I119">
        <f t="shared" ca="1" si="7"/>
        <v>0</v>
      </c>
      <c r="J119" s="5">
        <v>1125</v>
      </c>
      <c r="K119" s="5">
        <v>50</v>
      </c>
      <c r="L119" s="5">
        <v>0</v>
      </c>
      <c r="M119" s="5">
        <v>55</v>
      </c>
      <c r="N119" s="5">
        <v>25</v>
      </c>
      <c r="O119" s="5">
        <v>1255</v>
      </c>
      <c r="R119" s="8" t="s">
        <v>89</v>
      </c>
      <c r="S119" s="8" t="s">
        <v>90</v>
      </c>
      <c r="T119" t="s">
        <v>511</v>
      </c>
      <c r="U119"/>
      <c r="V119" s="3" t="s">
        <v>17</v>
      </c>
      <c r="X119" s="3" t="s">
        <v>17</v>
      </c>
      <c r="Y119" s="3" t="s">
        <v>133</v>
      </c>
      <c r="AA119" s="3" t="s">
        <v>37</v>
      </c>
      <c r="AB119" s="3" t="s">
        <v>38</v>
      </c>
      <c r="AC119" s="3">
        <v>31215</v>
      </c>
      <c r="AD119" s="3" t="s">
        <v>41</v>
      </c>
      <c r="AE119" s="3" t="s">
        <v>485</v>
      </c>
      <c r="AF119" s="11" t="s">
        <v>44</v>
      </c>
      <c r="AG119" s="21" t="s">
        <v>44</v>
      </c>
      <c r="AH119" s="11" t="s">
        <v>44</v>
      </c>
    </row>
    <row r="120" spans="1:34" x14ac:dyDescent="0.2">
      <c r="A120" s="3" t="s">
        <v>283</v>
      </c>
      <c r="B120" s="6" t="s">
        <v>149</v>
      </c>
      <c r="C120" s="9">
        <f t="shared" ca="1" si="8"/>
        <v>45833</v>
      </c>
      <c r="E120" s="7">
        <f ca="1">IF(VALUE(RIGHT($A120,LEN($A120) - MIN(SEARCH({0,1,2,3,4,5,6,7,8,9}, $A120&amp;"0123456789")) +1))&lt;11,TODAY()-(MOD(ROW(),10)*7),TODAY()+((MOD(ROW(),10)+1)*7))</f>
        <v>45874</v>
      </c>
      <c r="F120" s="7">
        <f t="shared" ca="1" si="9"/>
        <v>45878</v>
      </c>
      <c r="G120" s="6">
        <f t="shared" ca="1" si="2"/>
        <v>5</v>
      </c>
      <c r="H120" s="6">
        <f t="shared" ca="1" si="3"/>
        <v>4</v>
      </c>
      <c r="I120">
        <f t="shared" ca="1" si="7"/>
        <v>2</v>
      </c>
      <c r="J120" s="5">
        <v>390</v>
      </c>
      <c r="K120" s="5">
        <v>125</v>
      </c>
      <c r="L120" s="5">
        <v>-20</v>
      </c>
      <c r="M120" s="5">
        <v>27</v>
      </c>
      <c r="N120" s="5">
        <v>15</v>
      </c>
      <c r="O120" s="5">
        <v>537</v>
      </c>
      <c r="R120" s="8" t="s">
        <v>91</v>
      </c>
      <c r="S120" s="8" t="s">
        <v>92</v>
      </c>
      <c r="T120" t="s">
        <v>512</v>
      </c>
      <c r="U120"/>
      <c r="V120" s="3" t="s">
        <v>17</v>
      </c>
      <c r="X120" s="3" t="s">
        <v>17</v>
      </c>
      <c r="Y120" s="3" t="s">
        <v>29</v>
      </c>
      <c r="Z120" s="3" t="s">
        <v>134</v>
      </c>
      <c r="AA120" s="3" t="s">
        <v>30</v>
      </c>
      <c r="AB120" s="3" t="s">
        <v>33</v>
      </c>
      <c r="AC120" s="3" t="s">
        <v>31</v>
      </c>
      <c r="AD120" s="3" t="s">
        <v>32</v>
      </c>
      <c r="AE120" s="3" t="s">
        <v>485</v>
      </c>
      <c r="AF120" s="11">
        <v>0.54166666666666696</v>
      </c>
      <c r="AG120" s="21" t="s">
        <v>44</v>
      </c>
      <c r="AH120" s="11">
        <v>0.58333333333333304</v>
      </c>
    </row>
    <row r="121" spans="1:34" x14ac:dyDescent="0.2">
      <c r="A121" s="3" t="s">
        <v>284</v>
      </c>
      <c r="B121" s="6" t="s">
        <v>149</v>
      </c>
      <c r="C121" s="9">
        <f t="shared" ca="1" si="8"/>
        <v>45805</v>
      </c>
      <c r="E121" s="7">
        <f ca="1">IF(VALUE(RIGHT($A121,LEN($A121) - MIN(SEARCH({0,1,2,3,4,5,6,7,8,9}, $A121&amp;"0123456789")) +1))&lt;11,TODAY()-(MOD(ROW(),10)*7),TODAY()+((MOD(ROW(),10)+1)*7))</f>
        <v>45881</v>
      </c>
      <c r="F121" s="7">
        <f t="shared" ca="1" si="9"/>
        <v>45884</v>
      </c>
      <c r="G121" s="6">
        <f t="shared" ca="1" si="2"/>
        <v>2</v>
      </c>
      <c r="H121" s="6">
        <f t="shared" ca="1" si="3"/>
        <v>3</v>
      </c>
      <c r="I121">
        <f t="shared" ca="1" si="7"/>
        <v>1</v>
      </c>
      <c r="J121" s="5">
        <v>750</v>
      </c>
      <c r="K121" s="5">
        <v>0</v>
      </c>
      <c r="L121" s="5">
        <v>0</v>
      </c>
      <c r="M121" s="5">
        <v>35</v>
      </c>
      <c r="N121" s="5">
        <v>30</v>
      </c>
      <c r="O121" s="5">
        <v>815</v>
      </c>
      <c r="R121" s="8" t="s">
        <v>93</v>
      </c>
      <c r="S121" s="8" t="s">
        <v>94</v>
      </c>
      <c r="T121" t="s">
        <v>513</v>
      </c>
      <c r="U121"/>
      <c r="V121" s="3" t="s">
        <v>17</v>
      </c>
      <c r="W121" s="3" t="s">
        <v>17</v>
      </c>
      <c r="Y121" s="3" t="s">
        <v>135</v>
      </c>
      <c r="Z121" s="3" t="s">
        <v>35</v>
      </c>
      <c r="AA121" s="3" t="s">
        <v>34</v>
      </c>
      <c r="AB121" s="3" t="s">
        <v>39</v>
      </c>
      <c r="AC121" s="3">
        <v>51409</v>
      </c>
      <c r="AD121" s="3" t="s">
        <v>40</v>
      </c>
      <c r="AE121" s="3" t="s">
        <v>25</v>
      </c>
      <c r="AF121" s="11">
        <v>0.54166666666666696</v>
      </c>
      <c r="AG121" s="21" t="s">
        <v>44</v>
      </c>
      <c r="AH121" s="11">
        <v>0.58333333333333304</v>
      </c>
    </row>
    <row r="122" spans="1:34" x14ac:dyDescent="0.2">
      <c r="A122" s="3" t="s">
        <v>285</v>
      </c>
      <c r="B122" s="6" t="s">
        <v>150</v>
      </c>
      <c r="C122" s="9">
        <f t="shared" ca="1" si="8"/>
        <v>45782</v>
      </c>
      <c r="E122" s="7">
        <f ca="1">IF(VALUE(RIGHT($A122,LEN($A122) - MIN(SEARCH({0,1,2,3,4,5,6,7,8,9}, $A122&amp;"0123456789")) +1))&lt;11,TODAY()-(MOD(ROW(),10)*7),TODAY()+((MOD(ROW(),10)+1)*7))</f>
        <v>45853</v>
      </c>
      <c r="F122" s="7">
        <f t="shared" ca="1" si="9"/>
        <v>45857</v>
      </c>
      <c r="G122" s="6">
        <f t="shared" ca="1" si="2"/>
        <v>5</v>
      </c>
      <c r="H122" s="6">
        <f t="shared" ca="1" si="3"/>
        <v>0</v>
      </c>
      <c r="I122">
        <f t="shared" ca="1" si="7"/>
        <v>0</v>
      </c>
      <c r="J122" s="5">
        <v>1125</v>
      </c>
      <c r="K122" s="5">
        <v>50</v>
      </c>
      <c r="L122" s="5">
        <v>0</v>
      </c>
      <c r="M122" s="5">
        <v>55</v>
      </c>
      <c r="N122" s="5">
        <v>25</v>
      </c>
      <c r="O122" s="5">
        <v>1255</v>
      </c>
      <c r="R122" s="8" t="s">
        <v>95</v>
      </c>
      <c r="S122" s="8" t="s">
        <v>96</v>
      </c>
      <c r="T122" t="s">
        <v>514</v>
      </c>
      <c r="U122"/>
      <c r="V122" s="3" t="s">
        <v>17</v>
      </c>
      <c r="X122" s="3" t="s">
        <v>17</v>
      </c>
      <c r="Y122" s="3" t="s">
        <v>136</v>
      </c>
      <c r="AA122" s="3" t="s">
        <v>37</v>
      </c>
      <c r="AB122" s="3" t="s">
        <v>38</v>
      </c>
      <c r="AC122" s="3">
        <v>71603</v>
      </c>
      <c r="AD122" s="3" t="s">
        <v>41</v>
      </c>
      <c r="AE122" s="3" t="s">
        <v>485</v>
      </c>
      <c r="AF122" s="11" t="s">
        <v>44</v>
      </c>
      <c r="AG122" s="21" t="s">
        <v>44</v>
      </c>
      <c r="AH122" s="11" t="s">
        <v>44</v>
      </c>
    </row>
    <row r="123" spans="1:34" x14ac:dyDescent="0.2">
      <c r="A123" s="3" t="s">
        <v>286</v>
      </c>
      <c r="B123" s="6" t="s">
        <v>150</v>
      </c>
      <c r="C123" s="9">
        <f t="shared" ca="1" si="8"/>
        <v>45776</v>
      </c>
      <c r="E123" s="7">
        <f ca="1">IF(VALUE(RIGHT($A123,LEN($A123) - MIN(SEARCH({0,1,2,3,4,5,6,7,8,9}, $A123&amp;"0123456789")) +1))&lt;11,TODAY()-(MOD(ROW(),10)*7),TODAY()+((MOD(ROW(),10)+1)*7))</f>
        <v>45846</v>
      </c>
      <c r="F123" s="7">
        <f t="shared" ca="1" si="9"/>
        <v>45850</v>
      </c>
      <c r="G123" s="6">
        <f t="shared" ca="1" si="2"/>
        <v>6</v>
      </c>
      <c r="H123" s="6">
        <f t="shared" ca="1" si="3"/>
        <v>1</v>
      </c>
      <c r="I123">
        <f t="shared" ca="1" si="7"/>
        <v>0</v>
      </c>
      <c r="J123" s="5">
        <v>390</v>
      </c>
      <c r="K123" s="5">
        <v>125</v>
      </c>
      <c r="L123" s="5">
        <v>-20</v>
      </c>
      <c r="M123" s="5">
        <v>27</v>
      </c>
      <c r="N123" s="5">
        <v>15</v>
      </c>
      <c r="O123" s="5">
        <v>537</v>
      </c>
      <c r="R123" s="8" t="s">
        <v>6</v>
      </c>
      <c r="S123" s="8" t="s">
        <v>97</v>
      </c>
      <c r="T123" t="s">
        <v>515</v>
      </c>
      <c r="U123"/>
      <c r="V123" s="3" t="s">
        <v>17</v>
      </c>
      <c r="X123" s="3" t="s">
        <v>17</v>
      </c>
      <c r="Y123" s="3" t="s">
        <v>29</v>
      </c>
      <c r="Z123" s="3" t="s">
        <v>137</v>
      </c>
      <c r="AA123" s="3" t="s">
        <v>30</v>
      </c>
      <c r="AB123" s="3" t="s">
        <v>33</v>
      </c>
      <c r="AC123" s="3" t="s">
        <v>118</v>
      </c>
      <c r="AD123" s="3" t="s">
        <v>32</v>
      </c>
      <c r="AE123" s="3" t="s">
        <v>485</v>
      </c>
      <c r="AF123" s="11" t="s">
        <v>44</v>
      </c>
      <c r="AG123" s="21" t="s">
        <v>44</v>
      </c>
      <c r="AH123" s="11">
        <v>0.54166666666666696</v>
      </c>
    </row>
    <row r="124" spans="1:34" x14ac:dyDescent="0.2">
      <c r="A124" s="3" t="s">
        <v>287</v>
      </c>
      <c r="B124" s="6" t="s">
        <v>150</v>
      </c>
      <c r="C124" s="9">
        <f t="shared" ca="1" si="8"/>
        <v>45791</v>
      </c>
      <c r="E124" s="7">
        <f ca="1">IF(VALUE(RIGHT($A124,LEN($A124) - MIN(SEARCH({0,1,2,3,4,5,6,7,8,9}, $A124&amp;"0123456789")) +1))&lt;11,TODAY()-(MOD(ROW(),10)*7),TODAY()+((MOD(ROW(),10)+1)*7))</f>
        <v>45839</v>
      </c>
      <c r="F124" s="7">
        <f t="shared" ca="1" si="9"/>
        <v>45842</v>
      </c>
      <c r="G124" s="6">
        <f t="shared" ca="1" si="2"/>
        <v>2</v>
      </c>
      <c r="H124" s="6">
        <f t="shared" ca="1" si="3"/>
        <v>2</v>
      </c>
      <c r="I124">
        <f t="shared" ca="1" si="7"/>
        <v>2</v>
      </c>
      <c r="J124" s="5">
        <v>750</v>
      </c>
      <c r="K124" s="5">
        <v>0</v>
      </c>
      <c r="L124" s="5">
        <v>0</v>
      </c>
      <c r="M124" s="5">
        <v>35</v>
      </c>
      <c r="N124" s="5">
        <v>30</v>
      </c>
      <c r="O124" s="5">
        <v>815</v>
      </c>
      <c r="R124" s="8" t="s">
        <v>98</v>
      </c>
      <c r="S124" s="8" t="s">
        <v>99</v>
      </c>
      <c r="T124" t="s">
        <v>516</v>
      </c>
      <c r="U124"/>
      <c r="V124" s="3" t="s">
        <v>17</v>
      </c>
      <c r="W124" s="3" t="s">
        <v>17</v>
      </c>
      <c r="Y124" s="3" t="s">
        <v>138</v>
      </c>
      <c r="Z124" s="3" t="s">
        <v>35</v>
      </c>
      <c r="AA124" s="3" t="s">
        <v>34</v>
      </c>
      <c r="AB124" s="3" t="s">
        <v>39</v>
      </c>
      <c r="AC124" s="3" t="s">
        <v>151</v>
      </c>
      <c r="AD124" s="3" t="s">
        <v>40</v>
      </c>
      <c r="AE124" s="3" t="s">
        <v>25</v>
      </c>
      <c r="AF124" s="11">
        <v>0.58333333333333304</v>
      </c>
      <c r="AG124" s="21" t="s">
        <v>44</v>
      </c>
      <c r="AH124" s="11" t="s">
        <v>44</v>
      </c>
    </row>
    <row r="125" spans="1:34" x14ac:dyDescent="0.2">
      <c r="A125" s="3" t="s">
        <v>288</v>
      </c>
      <c r="B125" s="6" t="s">
        <v>150</v>
      </c>
      <c r="C125" s="9">
        <f t="shared" ca="1" si="8"/>
        <v>45770</v>
      </c>
      <c r="E125" s="7">
        <f ca="1">IF(VALUE(RIGHT($A125,LEN($A125) - MIN(SEARCH({0,1,2,3,4,5,6,7,8,9}, $A125&amp;"0123456789")) +1))&lt;11,TODAY()-(MOD(ROW(),10)*7),TODAY()+((MOD(ROW(),10)+1)*7))</f>
        <v>45832</v>
      </c>
      <c r="F125" s="7">
        <f t="shared" ca="1" si="9"/>
        <v>45835</v>
      </c>
      <c r="G125" s="6">
        <f t="shared" ca="1" si="2"/>
        <v>6</v>
      </c>
      <c r="H125" s="6">
        <f t="shared" ca="1" si="3"/>
        <v>4</v>
      </c>
      <c r="I125">
        <f t="shared" ca="1" si="7"/>
        <v>2</v>
      </c>
      <c r="J125" s="5">
        <v>1125</v>
      </c>
      <c r="K125" s="5">
        <v>50</v>
      </c>
      <c r="L125" s="5">
        <v>0</v>
      </c>
      <c r="M125" s="5">
        <v>55</v>
      </c>
      <c r="N125" s="5">
        <v>25</v>
      </c>
      <c r="O125" s="5">
        <v>1255</v>
      </c>
      <c r="R125" s="8" t="s">
        <v>100</v>
      </c>
      <c r="S125" s="8" t="s">
        <v>101</v>
      </c>
      <c r="T125" t="s">
        <v>517</v>
      </c>
      <c r="U125"/>
      <c r="V125" s="3" t="s">
        <v>17</v>
      </c>
      <c r="X125" s="3" t="s">
        <v>17</v>
      </c>
      <c r="Y125" s="3" t="s">
        <v>139</v>
      </c>
      <c r="AA125" s="3" t="s">
        <v>37</v>
      </c>
      <c r="AB125" s="3" t="s">
        <v>38</v>
      </c>
      <c r="AC125" s="3" t="s">
        <v>152</v>
      </c>
      <c r="AD125" s="3" t="s">
        <v>41</v>
      </c>
      <c r="AE125" s="3" t="s">
        <v>485</v>
      </c>
      <c r="AF125" s="11" t="s">
        <v>44</v>
      </c>
      <c r="AG125" s="21" t="s">
        <v>44</v>
      </c>
      <c r="AH125" s="11" t="s">
        <v>44</v>
      </c>
    </row>
    <row r="126" spans="1:34" x14ac:dyDescent="0.2">
      <c r="A126" s="3" t="s">
        <v>289</v>
      </c>
      <c r="B126" s="6" t="s">
        <v>150</v>
      </c>
      <c r="C126" s="9">
        <f t="shared" ca="1" si="8"/>
        <v>45804</v>
      </c>
      <c r="E126" s="7">
        <f ca="1">IF(VALUE(RIGHT($A126,LEN($A126) - MIN(SEARCH({0,1,2,3,4,5,6,7,8,9}, $A126&amp;"0123456789")) +1))&lt;11,TODAY()-(MOD(ROW(),10)*7),TODAY()+((MOD(ROW(),10)+1)*7))</f>
        <v>45825</v>
      </c>
      <c r="F126" s="7">
        <f t="shared" ca="1" si="9"/>
        <v>45828</v>
      </c>
      <c r="G126" s="6">
        <f t="shared" ca="1" si="2"/>
        <v>4</v>
      </c>
      <c r="H126" s="6">
        <f t="shared" ca="1" si="3"/>
        <v>1</v>
      </c>
      <c r="I126">
        <f t="shared" ca="1" si="7"/>
        <v>1</v>
      </c>
      <c r="J126" s="5">
        <v>390</v>
      </c>
      <c r="K126" s="5">
        <v>125</v>
      </c>
      <c r="L126" s="5">
        <v>-20</v>
      </c>
      <c r="M126" s="5">
        <v>27</v>
      </c>
      <c r="N126" s="5">
        <v>15</v>
      </c>
      <c r="O126" s="5">
        <v>537</v>
      </c>
      <c r="R126" s="8" t="s">
        <v>102</v>
      </c>
      <c r="S126" s="8" t="s">
        <v>103</v>
      </c>
      <c r="T126" t="s">
        <v>518</v>
      </c>
      <c r="U126"/>
      <c r="V126" s="3" t="s">
        <v>17</v>
      </c>
      <c r="X126" s="3" t="s">
        <v>17</v>
      </c>
      <c r="Y126" s="3" t="s">
        <v>29</v>
      </c>
      <c r="Z126" s="3" t="s">
        <v>140</v>
      </c>
      <c r="AA126" s="3" t="s">
        <v>30</v>
      </c>
      <c r="AB126" s="3" t="s">
        <v>33</v>
      </c>
      <c r="AC126" s="3" t="s">
        <v>122</v>
      </c>
      <c r="AD126" s="3" t="s">
        <v>32</v>
      </c>
      <c r="AE126" s="3" t="s">
        <v>485</v>
      </c>
      <c r="AF126" s="11">
        <v>0.54166666666666696</v>
      </c>
      <c r="AG126" s="21" t="s">
        <v>44</v>
      </c>
      <c r="AH126" s="11">
        <v>0.58333333333333304</v>
      </c>
    </row>
    <row r="127" spans="1:34" x14ac:dyDescent="0.2">
      <c r="A127" s="3" t="s">
        <v>290</v>
      </c>
      <c r="B127" s="6" t="s">
        <v>150</v>
      </c>
      <c r="C127" s="9">
        <f t="shared" ca="1" si="8"/>
        <v>45780</v>
      </c>
      <c r="E127" s="7">
        <f ca="1">IF(VALUE(RIGHT($A127,LEN($A127) - MIN(SEARCH({0,1,2,3,4,5,6,7,8,9}, $A127&amp;"0123456789")) +1))&lt;11,TODAY()-(MOD(ROW(),10)*7),TODAY()+((MOD(ROW(),10)+1)*7))</f>
        <v>45818</v>
      </c>
      <c r="F127" s="7">
        <f t="shared" ca="1" si="9"/>
        <v>45821</v>
      </c>
      <c r="G127" s="6">
        <f t="shared" ca="1" si="2"/>
        <v>3</v>
      </c>
      <c r="H127" s="6">
        <f t="shared" ca="1" si="3"/>
        <v>1</v>
      </c>
      <c r="I127">
        <f t="shared" ca="1" si="7"/>
        <v>0</v>
      </c>
      <c r="J127" s="5">
        <v>750</v>
      </c>
      <c r="K127" s="5">
        <v>0</v>
      </c>
      <c r="L127" s="5">
        <v>0</v>
      </c>
      <c r="M127" s="5">
        <v>35</v>
      </c>
      <c r="N127" s="5">
        <v>30</v>
      </c>
      <c r="O127" s="5">
        <v>815</v>
      </c>
      <c r="R127" s="8" t="s">
        <v>100</v>
      </c>
      <c r="S127" s="8" t="s">
        <v>104</v>
      </c>
      <c r="T127" t="s">
        <v>519</v>
      </c>
      <c r="U127"/>
      <c r="V127" s="3" t="s">
        <v>17</v>
      </c>
      <c r="W127" s="3" t="s">
        <v>17</v>
      </c>
      <c r="Y127" s="3" t="s">
        <v>141</v>
      </c>
      <c r="Z127" s="3" t="s">
        <v>35</v>
      </c>
      <c r="AA127" s="3" t="s">
        <v>34</v>
      </c>
      <c r="AB127" s="3" t="s">
        <v>39</v>
      </c>
      <c r="AC127" s="3">
        <v>11021</v>
      </c>
      <c r="AD127" s="3" t="s">
        <v>40</v>
      </c>
      <c r="AE127" s="3" t="s">
        <v>25</v>
      </c>
      <c r="AF127" s="11" t="s">
        <v>44</v>
      </c>
      <c r="AG127" s="21" t="s">
        <v>44</v>
      </c>
      <c r="AH127" s="11" t="s">
        <v>44</v>
      </c>
    </row>
    <row r="128" spans="1:34" x14ac:dyDescent="0.2">
      <c r="A128" s="3" t="s">
        <v>291</v>
      </c>
      <c r="B128" s="6" t="s">
        <v>150</v>
      </c>
      <c r="C128" s="9">
        <f t="shared" ca="1" si="8"/>
        <v>45789</v>
      </c>
      <c r="E128" s="7">
        <f ca="1">IF(VALUE(RIGHT($A128,LEN($A128) - MIN(SEARCH({0,1,2,3,4,5,6,7,8,9}, $A128&amp;"0123456789")) +1))&lt;11,TODAY()-(MOD(ROW(),10)*7),TODAY()+((MOD(ROW(),10)+1)*7))</f>
        <v>45811</v>
      </c>
      <c r="F128" s="7">
        <f t="shared" ca="1" si="9"/>
        <v>45814</v>
      </c>
      <c r="G128" s="6">
        <f t="shared" ca="1" si="2"/>
        <v>2</v>
      </c>
      <c r="H128" s="6">
        <f t="shared" ca="1" si="3"/>
        <v>5</v>
      </c>
      <c r="I128">
        <f t="shared" ca="1" si="7"/>
        <v>2</v>
      </c>
      <c r="J128" s="5">
        <v>1125</v>
      </c>
      <c r="K128" s="5">
        <v>50</v>
      </c>
      <c r="L128" s="5">
        <v>0</v>
      </c>
      <c r="M128" s="5">
        <v>55</v>
      </c>
      <c r="N128" s="5">
        <v>25</v>
      </c>
      <c r="O128" s="5">
        <v>1255</v>
      </c>
      <c r="R128" s="8" t="s">
        <v>105</v>
      </c>
      <c r="S128" s="8" t="s">
        <v>106</v>
      </c>
      <c r="T128" t="s">
        <v>520</v>
      </c>
      <c r="U128"/>
      <c r="V128" s="3" t="s">
        <v>17</v>
      </c>
      <c r="X128" s="3" t="s">
        <v>17</v>
      </c>
      <c r="Y128" s="3" t="s">
        <v>142</v>
      </c>
      <c r="AA128" s="3" t="s">
        <v>37</v>
      </c>
      <c r="AB128" s="3" t="s">
        <v>38</v>
      </c>
      <c r="AC128" s="3">
        <v>31215</v>
      </c>
      <c r="AD128" s="3" t="s">
        <v>41</v>
      </c>
      <c r="AE128" s="3" t="s">
        <v>485</v>
      </c>
      <c r="AF128" s="11" t="s">
        <v>44</v>
      </c>
      <c r="AG128" s="21" t="s">
        <v>44</v>
      </c>
      <c r="AH128" s="11" t="s">
        <v>44</v>
      </c>
    </row>
    <row r="129" spans="1:35" x14ac:dyDescent="0.2">
      <c r="A129" s="3" t="s">
        <v>292</v>
      </c>
      <c r="B129" s="6" t="s">
        <v>150</v>
      </c>
      <c r="C129" s="9">
        <f t="shared" ca="1" si="8"/>
        <v>45730</v>
      </c>
      <c r="E129" s="7">
        <f ca="1">IF(VALUE(RIGHT($A129,LEN($A129) - MIN(SEARCH({0,1,2,3,4,5,6,7,8,9}, $A129&amp;"0123456789")) +1))&lt;11,TODAY()-(MOD(ROW(),10)*7),TODAY()+((MOD(ROW(),10)+1)*7))</f>
        <v>45804</v>
      </c>
      <c r="F129" s="7">
        <f t="shared" ca="1" si="9"/>
        <v>45807</v>
      </c>
      <c r="G129" s="6">
        <f t="shared" ca="1" si="2"/>
        <v>3</v>
      </c>
      <c r="H129" s="6">
        <f t="shared" ca="1" si="3"/>
        <v>2</v>
      </c>
      <c r="I129">
        <f t="shared" ca="1" si="7"/>
        <v>1</v>
      </c>
      <c r="J129" s="5">
        <v>390</v>
      </c>
      <c r="K129" s="5">
        <v>125</v>
      </c>
      <c r="L129" s="5">
        <v>-20</v>
      </c>
      <c r="M129" s="5">
        <v>27</v>
      </c>
      <c r="N129" s="5">
        <v>15</v>
      </c>
      <c r="O129" s="5">
        <v>537</v>
      </c>
      <c r="R129" s="8" t="s">
        <v>107</v>
      </c>
      <c r="S129" s="8" t="s">
        <v>108</v>
      </c>
      <c r="T129" t="s">
        <v>521</v>
      </c>
      <c r="U129"/>
      <c r="V129" s="3" t="s">
        <v>17</v>
      </c>
      <c r="X129" s="3" t="s">
        <v>17</v>
      </c>
      <c r="Y129" s="3" t="s">
        <v>29</v>
      </c>
      <c r="Z129" s="3" t="s">
        <v>143</v>
      </c>
      <c r="AA129" s="3" t="s">
        <v>30</v>
      </c>
      <c r="AB129" s="3" t="s">
        <v>33</v>
      </c>
      <c r="AC129" s="3" t="s">
        <v>31</v>
      </c>
      <c r="AD129" s="3" t="s">
        <v>32</v>
      </c>
      <c r="AE129" s="3" t="s">
        <v>485</v>
      </c>
      <c r="AF129" s="11">
        <v>0.54166666666666696</v>
      </c>
      <c r="AG129" s="21" t="s">
        <v>44</v>
      </c>
      <c r="AH129" s="11">
        <v>0.58333333333333304</v>
      </c>
    </row>
    <row r="130" spans="1:35" x14ac:dyDescent="0.2">
      <c r="A130" s="3" t="s">
        <v>293</v>
      </c>
      <c r="B130" s="6" t="s">
        <v>150</v>
      </c>
      <c r="C130" s="9">
        <f t="shared" ca="1" si="8"/>
        <v>45798</v>
      </c>
      <c r="E130" s="7">
        <f ca="1">IF(VALUE(RIGHT($A130,LEN($A130) - MIN(SEARCH({0,1,2,3,4,5,6,7,8,9}, $A130&amp;"0123456789")) +1))&lt;11,TODAY()-(MOD(ROW(),10)*7),TODAY()+((MOD(ROW(),10)+1)*7))</f>
        <v>45867</v>
      </c>
      <c r="F130" s="7">
        <f t="shared" ca="1" si="9"/>
        <v>45870</v>
      </c>
      <c r="G130" s="6">
        <f t="shared" ca="1" si="2"/>
        <v>3</v>
      </c>
      <c r="H130" s="6">
        <f t="shared" ca="1" si="3"/>
        <v>3</v>
      </c>
      <c r="I130">
        <f t="shared" ca="1" si="7"/>
        <v>1</v>
      </c>
      <c r="J130" s="5">
        <v>750</v>
      </c>
      <c r="K130" s="5">
        <v>0</v>
      </c>
      <c r="L130" s="5">
        <v>0</v>
      </c>
      <c r="M130" s="5">
        <v>35</v>
      </c>
      <c r="N130" s="5">
        <v>30</v>
      </c>
      <c r="O130" s="5">
        <v>815</v>
      </c>
      <c r="R130" s="8" t="s">
        <v>109</v>
      </c>
      <c r="S130" s="8" t="s">
        <v>110</v>
      </c>
      <c r="T130" t="s">
        <v>522</v>
      </c>
      <c r="U130"/>
      <c r="V130" s="3" t="s">
        <v>17</v>
      </c>
      <c r="W130" s="3" t="s">
        <v>17</v>
      </c>
      <c r="Y130" s="3" t="s">
        <v>144</v>
      </c>
      <c r="Z130" s="3" t="s">
        <v>35</v>
      </c>
      <c r="AA130" s="3" t="s">
        <v>34</v>
      </c>
      <c r="AB130" s="3" t="s">
        <v>39</v>
      </c>
      <c r="AC130" s="3">
        <v>51409</v>
      </c>
      <c r="AD130" s="3" t="s">
        <v>40</v>
      </c>
      <c r="AE130" s="3" t="s">
        <v>25</v>
      </c>
      <c r="AF130" s="11" t="s">
        <v>44</v>
      </c>
      <c r="AG130" s="21" t="s">
        <v>44</v>
      </c>
      <c r="AH130" s="11" t="s">
        <v>44</v>
      </c>
    </row>
    <row r="131" spans="1:35" x14ac:dyDescent="0.2">
      <c r="A131" s="3" t="s">
        <v>294</v>
      </c>
      <c r="B131" s="6" t="s">
        <v>150</v>
      </c>
      <c r="C131" s="9">
        <f t="shared" ca="1" si="8"/>
        <v>45835</v>
      </c>
      <c r="E131" s="7">
        <f ca="1">IF(VALUE(RIGHT($A131,LEN($A131) - MIN(SEARCH({0,1,2,3,4,5,6,7,8,9}, $A131&amp;"0123456789")) +1))&lt;11,TODAY()-(MOD(ROW(),10)*7),TODAY()+((MOD(ROW(),10)+1)*7))</f>
        <v>45860</v>
      </c>
      <c r="F131" s="7">
        <f t="shared" ca="1" si="9"/>
        <v>45864</v>
      </c>
      <c r="G131" s="6">
        <f t="shared" ca="1" si="2"/>
        <v>2</v>
      </c>
      <c r="H131" s="6">
        <f t="shared" ca="1" si="3"/>
        <v>2</v>
      </c>
      <c r="I131">
        <f t="shared" ca="1" si="7"/>
        <v>2</v>
      </c>
      <c r="J131" s="5">
        <v>1125</v>
      </c>
      <c r="K131" s="5">
        <v>50</v>
      </c>
      <c r="L131" s="5">
        <v>0</v>
      </c>
      <c r="M131" s="5">
        <v>55</v>
      </c>
      <c r="N131" s="5">
        <v>25</v>
      </c>
      <c r="O131" s="5">
        <v>1255</v>
      </c>
      <c r="R131" s="8" t="s">
        <v>112</v>
      </c>
      <c r="S131" s="8" t="s">
        <v>111</v>
      </c>
      <c r="T131" t="s">
        <v>523</v>
      </c>
      <c r="U131"/>
      <c r="V131" s="3" t="s">
        <v>17</v>
      </c>
      <c r="X131" s="3" t="s">
        <v>17</v>
      </c>
      <c r="Y131" s="3" t="s">
        <v>145</v>
      </c>
      <c r="AA131" s="3" t="s">
        <v>37</v>
      </c>
      <c r="AB131" s="3" t="s">
        <v>38</v>
      </c>
      <c r="AC131" s="3">
        <v>71603</v>
      </c>
      <c r="AD131" s="3" t="s">
        <v>41</v>
      </c>
      <c r="AE131" s="3" t="s">
        <v>485</v>
      </c>
      <c r="AF131" s="11">
        <v>0.58333333333333304</v>
      </c>
      <c r="AG131" s="21" t="s">
        <v>44</v>
      </c>
      <c r="AH131" s="11" t="s">
        <v>44</v>
      </c>
    </row>
    <row r="132" spans="1:35" x14ac:dyDescent="0.2">
      <c r="A132" s="3" t="s">
        <v>295</v>
      </c>
      <c r="B132" s="6" t="s">
        <v>150</v>
      </c>
      <c r="C132" s="9">
        <f t="shared" ca="1" si="8"/>
        <v>45840</v>
      </c>
      <c r="E132" s="7">
        <f ca="1">IF(VALUE(RIGHT($A132,LEN($A132) - MIN(SEARCH({0,1,2,3,4,5,6,7,8,9}, $A132&amp;"0123456789")) +1))&lt;11,TODAY()-(MOD(ROW(),10)*7),TODAY()+((MOD(ROW(),10)+1)*7))</f>
        <v>45888</v>
      </c>
      <c r="F132" s="7">
        <f t="shared" ca="1" si="9"/>
        <v>45890</v>
      </c>
      <c r="G132" s="6">
        <f t="shared" ca="1" si="2"/>
        <v>3</v>
      </c>
      <c r="H132" s="6">
        <f t="shared" ca="1" si="3"/>
        <v>2</v>
      </c>
      <c r="I132">
        <f t="shared" ca="1" si="7"/>
        <v>2</v>
      </c>
      <c r="J132" s="5">
        <v>750</v>
      </c>
      <c r="K132" s="5">
        <v>0</v>
      </c>
      <c r="L132" s="5">
        <v>0</v>
      </c>
      <c r="M132" s="5">
        <v>35</v>
      </c>
      <c r="N132" s="5">
        <v>30</v>
      </c>
      <c r="O132" s="5">
        <v>815</v>
      </c>
      <c r="R132" s="8" t="s">
        <v>7</v>
      </c>
      <c r="S132" s="8" t="s">
        <v>8</v>
      </c>
      <c r="T132" t="s">
        <v>490</v>
      </c>
      <c r="U132"/>
      <c r="V132" s="3" t="s">
        <v>17</v>
      </c>
      <c r="W132" s="3" t="s">
        <v>17</v>
      </c>
      <c r="Y132" s="3" t="s">
        <v>27</v>
      </c>
      <c r="Z132" s="3" t="s">
        <v>35</v>
      </c>
      <c r="AA132" s="3" t="s">
        <v>34</v>
      </c>
      <c r="AB132" s="3" t="s">
        <v>39</v>
      </c>
      <c r="AC132" s="3">
        <v>11021</v>
      </c>
      <c r="AD132" s="3" t="s">
        <v>40</v>
      </c>
      <c r="AE132" s="3" t="s">
        <v>25</v>
      </c>
      <c r="AF132" s="11" t="s">
        <v>44</v>
      </c>
      <c r="AG132" s="21" t="s">
        <v>44</v>
      </c>
      <c r="AH132" s="11">
        <v>0.5</v>
      </c>
      <c r="AI132" s="3" t="s">
        <v>46</v>
      </c>
    </row>
    <row r="133" spans="1:35" x14ac:dyDescent="0.2">
      <c r="A133" s="3" t="s">
        <v>296</v>
      </c>
      <c r="B133" s="6" t="s">
        <v>150</v>
      </c>
      <c r="C133" s="9">
        <f t="shared" ca="1" si="8"/>
        <v>45846</v>
      </c>
      <c r="E133" s="7">
        <f ca="1">IF(VALUE(RIGHT($A133,LEN($A133) - MIN(SEARCH({0,1,2,3,4,5,6,7,8,9}, $A133&amp;"0123456789")) +1))&lt;11,TODAY()-(MOD(ROW(),10)*7),TODAY()+((MOD(ROW(),10)+1)*7))</f>
        <v>45895</v>
      </c>
      <c r="F133" s="7">
        <f t="shared" ca="1" si="9"/>
        <v>45897</v>
      </c>
      <c r="G133" s="6">
        <f t="shared" ref="G133:G196" ca="1" si="10">RANDBETWEEN(1,6)</f>
        <v>1</v>
      </c>
      <c r="H133" s="6">
        <f t="shared" ref="H133:H196" ca="1" si="11">RANDBETWEEN(0,5)</f>
        <v>4</v>
      </c>
      <c r="I133">
        <f t="shared" ref="I133:I196" ca="1" si="12">RANDBETWEEN(0,2)</f>
        <v>2</v>
      </c>
      <c r="J133" s="5">
        <v>1125</v>
      </c>
      <c r="K133" s="5">
        <v>50</v>
      </c>
      <c r="L133" s="5">
        <v>0</v>
      </c>
      <c r="M133" s="5">
        <v>55</v>
      </c>
      <c r="N133" s="5">
        <v>25</v>
      </c>
      <c r="O133" s="5">
        <v>1255</v>
      </c>
      <c r="R133" s="8" t="s">
        <v>6</v>
      </c>
      <c r="S133" s="8" t="s">
        <v>9</v>
      </c>
      <c r="T133" t="s">
        <v>491</v>
      </c>
      <c r="U133"/>
      <c r="V133" s="3" t="s">
        <v>17</v>
      </c>
      <c r="X133" s="3" t="s">
        <v>17</v>
      </c>
      <c r="Y133" s="3" t="s">
        <v>28</v>
      </c>
      <c r="AA133" s="3" t="s">
        <v>37</v>
      </c>
      <c r="AB133" s="3" t="s">
        <v>38</v>
      </c>
      <c r="AC133" s="3">
        <v>31215</v>
      </c>
      <c r="AD133" s="3" t="s">
        <v>41</v>
      </c>
      <c r="AE133" s="3" t="s">
        <v>485</v>
      </c>
      <c r="AF133" s="11" t="s">
        <v>44</v>
      </c>
      <c r="AG133" s="21" t="s">
        <v>44</v>
      </c>
      <c r="AH133" s="11" t="s">
        <v>44</v>
      </c>
    </row>
    <row r="134" spans="1:35" x14ac:dyDescent="0.2">
      <c r="A134" s="3" t="s">
        <v>297</v>
      </c>
      <c r="B134" s="6" t="s">
        <v>150</v>
      </c>
      <c r="C134" s="9">
        <f t="shared" ca="1" si="8"/>
        <v>45882</v>
      </c>
      <c r="E134" s="7">
        <f ca="1">IF(VALUE(RIGHT($A134,LEN($A134) - MIN(SEARCH({0,1,2,3,4,5,6,7,8,9}, $A134&amp;"0123456789")) +1))&lt;11,TODAY()-(MOD(ROW(),10)*7),TODAY()+((MOD(ROW(),10)+1)*7))</f>
        <v>45902</v>
      </c>
      <c r="F134" s="7">
        <f t="shared" ca="1" si="9"/>
        <v>45904</v>
      </c>
      <c r="G134" s="6">
        <f t="shared" ca="1" si="10"/>
        <v>3</v>
      </c>
      <c r="H134" s="6">
        <f t="shared" ca="1" si="11"/>
        <v>0</v>
      </c>
      <c r="I134">
        <f t="shared" ca="1" si="12"/>
        <v>0</v>
      </c>
      <c r="J134" s="5">
        <v>390</v>
      </c>
      <c r="K134" s="5">
        <v>125</v>
      </c>
      <c r="L134" s="5">
        <v>-20</v>
      </c>
      <c r="M134" s="5">
        <v>27</v>
      </c>
      <c r="N134" s="5">
        <v>15</v>
      </c>
      <c r="O134" s="5">
        <v>537</v>
      </c>
      <c r="R134" s="8" t="s">
        <v>10</v>
      </c>
      <c r="S134" s="8" t="s">
        <v>11</v>
      </c>
      <c r="T134" t="s">
        <v>493</v>
      </c>
      <c r="U134"/>
      <c r="V134" s="3" t="s">
        <v>17</v>
      </c>
      <c r="X134" s="3" t="s">
        <v>17</v>
      </c>
      <c r="Y134" s="3" t="s">
        <v>29</v>
      </c>
      <c r="Z134" s="3" t="s">
        <v>36</v>
      </c>
      <c r="AA134" s="3" t="s">
        <v>30</v>
      </c>
      <c r="AB134" s="3" t="s">
        <v>33</v>
      </c>
      <c r="AC134" s="3" t="s">
        <v>31</v>
      </c>
      <c r="AD134" s="3" t="s">
        <v>32</v>
      </c>
      <c r="AE134" s="3" t="s">
        <v>485</v>
      </c>
      <c r="AF134" s="11">
        <v>0.54166666666666696</v>
      </c>
      <c r="AG134" s="21" t="s">
        <v>44</v>
      </c>
      <c r="AH134" s="11">
        <v>0.58333333333333304</v>
      </c>
      <c r="AI134" s="3" t="s">
        <v>47</v>
      </c>
    </row>
    <row r="135" spans="1:35" x14ac:dyDescent="0.2">
      <c r="A135" s="3" t="s">
        <v>298</v>
      </c>
      <c r="B135" s="6" t="s">
        <v>150</v>
      </c>
      <c r="C135" s="9">
        <f t="shared" ca="1" si="8"/>
        <v>45851</v>
      </c>
      <c r="E135" s="7">
        <f ca="1">IF(VALUE(RIGHT($A135,LEN($A135) - MIN(SEARCH({0,1,2,3,4,5,6,7,8,9}, $A135&amp;"0123456789")) +1))&lt;11,TODAY()-(MOD(ROW(),10)*7),TODAY()+((MOD(ROW(),10)+1)*7))</f>
        <v>45909</v>
      </c>
      <c r="F135" s="7">
        <f t="shared" ca="1" si="9"/>
        <v>45913</v>
      </c>
      <c r="G135" s="6">
        <f t="shared" ca="1" si="10"/>
        <v>3</v>
      </c>
      <c r="H135" s="6">
        <f t="shared" ca="1" si="11"/>
        <v>3</v>
      </c>
      <c r="I135">
        <f t="shared" ca="1" si="12"/>
        <v>2</v>
      </c>
      <c r="J135" s="5">
        <v>750</v>
      </c>
      <c r="K135" s="5">
        <v>0</v>
      </c>
      <c r="L135" s="5">
        <v>0</v>
      </c>
      <c r="M135" s="5">
        <v>35</v>
      </c>
      <c r="N135" s="5">
        <v>30</v>
      </c>
      <c r="O135" s="5">
        <v>815</v>
      </c>
      <c r="R135" s="8" t="s">
        <v>58</v>
      </c>
      <c r="S135" s="8" t="s">
        <v>59</v>
      </c>
      <c r="T135" t="s">
        <v>494</v>
      </c>
      <c r="U135"/>
      <c r="V135" s="3" t="s">
        <v>17</v>
      </c>
      <c r="W135" s="3" t="s">
        <v>17</v>
      </c>
      <c r="Y135" s="3" t="s">
        <v>115</v>
      </c>
      <c r="Z135" s="3" t="s">
        <v>35</v>
      </c>
      <c r="AA135" s="3" t="s">
        <v>34</v>
      </c>
      <c r="AB135" s="3" t="s">
        <v>39</v>
      </c>
      <c r="AC135" s="3">
        <v>51409</v>
      </c>
      <c r="AD135" s="3" t="s">
        <v>40</v>
      </c>
      <c r="AE135" s="3" t="s">
        <v>25</v>
      </c>
      <c r="AF135" s="11" t="s">
        <v>44</v>
      </c>
      <c r="AG135" s="21" t="s">
        <v>44</v>
      </c>
      <c r="AH135" s="11" t="s">
        <v>44</v>
      </c>
    </row>
    <row r="136" spans="1:35" x14ac:dyDescent="0.2">
      <c r="A136" s="3" t="s">
        <v>299</v>
      </c>
      <c r="B136" s="6" t="s">
        <v>150</v>
      </c>
      <c r="C136" s="9">
        <f t="shared" ca="1" si="8"/>
        <v>45827</v>
      </c>
      <c r="E136" s="7">
        <f ca="1">IF(VALUE(RIGHT($A136,LEN($A136) - MIN(SEARCH({0,1,2,3,4,5,6,7,8,9}, $A136&amp;"0123456789")) +1))&lt;11,TODAY()-(MOD(ROW(),10)*7),TODAY()+((MOD(ROW(),10)+1)*7))</f>
        <v>45916</v>
      </c>
      <c r="F136" s="7">
        <f t="shared" ca="1" si="9"/>
        <v>45918</v>
      </c>
      <c r="G136" s="6">
        <f t="shared" ca="1" si="10"/>
        <v>6</v>
      </c>
      <c r="H136" s="6">
        <f t="shared" ca="1" si="11"/>
        <v>3</v>
      </c>
      <c r="I136">
        <f t="shared" ca="1" si="12"/>
        <v>0</v>
      </c>
      <c r="J136" s="5">
        <v>1125</v>
      </c>
      <c r="K136" s="5">
        <v>50</v>
      </c>
      <c r="L136" s="5">
        <v>0</v>
      </c>
      <c r="M136" s="5">
        <v>55</v>
      </c>
      <c r="N136" s="5">
        <v>25</v>
      </c>
      <c r="O136" s="5">
        <v>1255</v>
      </c>
      <c r="R136" s="8" t="s">
        <v>60</v>
      </c>
      <c r="S136" s="8" t="s">
        <v>61</v>
      </c>
      <c r="T136" t="s">
        <v>495</v>
      </c>
      <c r="U136"/>
      <c r="V136" s="3" t="s">
        <v>17</v>
      </c>
      <c r="X136" s="3" t="s">
        <v>17</v>
      </c>
      <c r="Y136" s="3" t="s">
        <v>116</v>
      </c>
      <c r="AA136" s="3" t="s">
        <v>37</v>
      </c>
      <c r="AB136" s="3" t="s">
        <v>38</v>
      </c>
      <c r="AC136" s="3">
        <v>71603</v>
      </c>
      <c r="AD136" s="3" t="s">
        <v>41</v>
      </c>
      <c r="AE136" s="3" t="s">
        <v>485</v>
      </c>
      <c r="AF136" s="11" t="s">
        <v>44</v>
      </c>
      <c r="AG136" s="21" t="s">
        <v>44</v>
      </c>
      <c r="AH136" s="11" t="s">
        <v>44</v>
      </c>
    </row>
    <row r="137" spans="1:35" x14ac:dyDescent="0.2">
      <c r="A137" s="3" t="s">
        <v>300</v>
      </c>
      <c r="B137" s="6" t="s">
        <v>150</v>
      </c>
      <c r="C137" s="9">
        <f t="shared" ca="1" si="8"/>
        <v>45878</v>
      </c>
      <c r="E137" s="7">
        <f ca="1">IF(VALUE(RIGHT($A137,LEN($A137) - MIN(SEARCH({0,1,2,3,4,5,6,7,8,9}, $A137&amp;"0123456789")) +1))&lt;11,TODAY()-(MOD(ROW(),10)*7),TODAY()+((MOD(ROW(),10)+1)*7))</f>
        <v>45923</v>
      </c>
      <c r="F137" s="7">
        <f t="shared" ca="1" si="9"/>
        <v>45926</v>
      </c>
      <c r="G137" s="6">
        <f t="shared" ca="1" si="10"/>
        <v>5</v>
      </c>
      <c r="H137" s="6">
        <f t="shared" ca="1" si="11"/>
        <v>2</v>
      </c>
      <c r="I137">
        <f t="shared" ca="1" si="12"/>
        <v>1</v>
      </c>
      <c r="J137" s="5">
        <v>390</v>
      </c>
      <c r="K137" s="5">
        <v>125</v>
      </c>
      <c r="L137" s="5">
        <v>-20</v>
      </c>
      <c r="M137" s="5">
        <v>27</v>
      </c>
      <c r="N137" s="5">
        <v>15</v>
      </c>
      <c r="O137" s="5">
        <v>537</v>
      </c>
      <c r="R137" s="8" t="s">
        <v>62</v>
      </c>
      <c r="S137" s="8" t="s">
        <v>63</v>
      </c>
      <c r="T137" t="s">
        <v>496</v>
      </c>
      <c r="U137"/>
      <c r="V137" s="3" t="s">
        <v>17</v>
      </c>
      <c r="X137" s="3" t="s">
        <v>17</v>
      </c>
      <c r="Y137" s="3" t="s">
        <v>29</v>
      </c>
      <c r="Z137" s="3" t="s">
        <v>117</v>
      </c>
      <c r="AA137" s="3" t="s">
        <v>30</v>
      </c>
      <c r="AB137" s="3" t="s">
        <v>33</v>
      </c>
      <c r="AC137" s="3" t="s">
        <v>118</v>
      </c>
      <c r="AD137" s="3" t="s">
        <v>32</v>
      </c>
      <c r="AE137" s="3" t="s">
        <v>485</v>
      </c>
      <c r="AF137" s="11" t="s">
        <v>44</v>
      </c>
      <c r="AG137" s="21" t="s">
        <v>44</v>
      </c>
      <c r="AH137" s="11" t="s">
        <v>44</v>
      </c>
    </row>
    <row r="138" spans="1:35" x14ac:dyDescent="0.2">
      <c r="A138" s="3" t="s">
        <v>301</v>
      </c>
      <c r="B138" s="6" t="s">
        <v>150</v>
      </c>
      <c r="C138" s="9">
        <f t="shared" ca="1" si="8"/>
        <v>45892</v>
      </c>
      <c r="E138" s="7">
        <f ca="1">IF(VALUE(RIGHT($A138,LEN($A138) - MIN(SEARCH({0,1,2,3,4,5,6,7,8,9}, $A138&amp;"0123456789")) +1))&lt;11,TODAY()-(MOD(ROW(),10)*7),TODAY()+((MOD(ROW(),10)+1)*7))</f>
        <v>45930</v>
      </c>
      <c r="F138" s="7">
        <f t="shared" ca="1" si="9"/>
        <v>45934</v>
      </c>
      <c r="G138" s="6">
        <f t="shared" ca="1" si="10"/>
        <v>3</v>
      </c>
      <c r="H138" s="6">
        <f t="shared" ca="1" si="11"/>
        <v>1</v>
      </c>
      <c r="I138">
        <f t="shared" ca="1" si="12"/>
        <v>1</v>
      </c>
      <c r="J138" s="5">
        <v>750</v>
      </c>
      <c r="K138" s="5">
        <v>0</v>
      </c>
      <c r="L138" s="5">
        <v>0</v>
      </c>
      <c r="M138" s="5">
        <v>35</v>
      </c>
      <c r="N138" s="5">
        <v>30</v>
      </c>
      <c r="O138" s="5">
        <v>815</v>
      </c>
      <c r="R138" s="8" t="s">
        <v>64</v>
      </c>
      <c r="S138" s="8" t="s">
        <v>65</v>
      </c>
      <c r="T138" t="s">
        <v>497</v>
      </c>
      <c r="U138"/>
      <c r="V138" s="3" t="s">
        <v>17</v>
      </c>
      <c r="W138" s="3" t="s">
        <v>17</v>
      </c>
      <c r="Y138" s="3" t="s">
        <v>119</v>
      </c>
      <c r="Z138" s="3" t="s">
        <v>35</v>
      </c>
      <c r="AA138" s="3" t="s">
        <v>34</v>
      </c>
      <c r="AB138" s="3" t="s">
        <v>39</v>
      </c>
      <c r="AC138" s="3" t="s">
        <v>151</v>
      </c>
      <c r="AD138" s="3" t="s">
        <v>40</v>
      </c>
      <c r="AE138" s="3" t="s">
        <v>25</v>
      </c>
      <c r="AF138" s="11">
        <v>0.58333333333333304</v>
      </c>
      <c r="AG138" s="21" t="s">
        <v>44</v>
      </c>
      <c r="AH138" s="11" t="s">
        <v>44</v>
      </c>
    </row>
    <row r="139" spans="1:35" x14ac:dyDescent="0.2">
      <c r="A139" s="3" t="s">
        <v>302</v>
      </c>
      <c r="B139" s="6" t="s">
        <v>150</v>
      </c>
      <c r="C139" s="9">
        <f t="shared" ca="1" si="8"/>
        <v>45894</v>
      </c>
      <c r="E139" s="7">
        <f ca="1">IF(VALUE(RIGHT($A139,LEN($A139) - MIN(SEARCH({0,1,2,3,4,5,6,7,8,9}, $A139&amp;"0123456789")) +1))&lt;11,TODAY()-(MOD(ROW(),10)*7),TODAY()+((MOD(ROW(),10)+1)*7))</f>
        <v>45937</v>
      </c>
      <c r="F139" s="7">
        <f t="shared" ca="1" si="9"/>
        <v>45941</v>
      </c>
      <c r="G139" s="6">
        <f t="shared" ca="1" si="10"/>
        <v>2</v>
      </c>
      <c r="H139" s="6">
        <f t="shared" ca="1" si="11"/>
        <v>1</v>
      </c>
      <c r="I139">
        <f t="shared" ca="1" si="12"/>
        <v>1</v>
      </c>
      <c r="J139" s="5">
        <v>1125</v>
      </c>
      <c r="K139" s="5">
        <v>50</v>
      </c>
      <c r="L139" s="5">
        <v>0</v>
      </c>
      <c r="M139" s="5">
        <v>55</v>
      </c>
      <c r="N139" s="5">
        <v>25</v>
      </c>
      <c r="O139" s="5">
        <v>1255</v>
      </c>
      <c r="R139" s="8" t="s">
        <v>66</v>
      </c>
      <c r="S139" s="8" t="s">
        <v>67</v>
      </c>
      <c r="T139" t="s">
        <v>498</v>
      </c>
      <c r="U139"/>
      <c r="V139" s="3" t="s">
        <v>17</v>
      </c>
      <c r="X139" s="3" t="s">
        <v>17</v>
      </c>
      <c r="Y139" s="3" t="s">
        <v>120</v>
      </c>
      <c r="AA139" s="3" t="s">
        <v>37</v>
      </c>
      <c r="AB139" s="3" t="s">
        <v>38</v>
      </c>
      <c r="AC139" s="3" t="s">
        <v>152</v>
      </c>
      <c r="AD139" s="3" t="s">
        <v>41</v>
      </c>
      <c r="AE139" s="3" t="s">
        <v>485</v>
      </c>
      <c r="AF139" s="11" t="s">
        <v>44</v>
      </c>
      <c r="AG139" s="21" t="s">
        <v>44</v>
      </c>
      <c r="AH139" s="11" t="s">
        <v>44</v>
      </c>
    </row>
    <row r="140" spans="1:35" x14ac:dyDescent="0.2">
      <c r="A140" s="3" t="s">
        <v>303</v>
      </c>
      <c r="B140" s="6" t="s">
        <v>150</v>
      </c>
      <c r="C140" s="9">
        <f t="shared" ca="1" si="8"/>
        <v>45818</v>
      </c>
      <c r="E140" s="7">
        <f ca="1">IF(VALUE(RIGHT($A140,LEN($A140) - MIN(SEARCH({0,1,2,3,4,5,6,7,8,9}, $A140&amp;"0123456789")) +1))&lt;11,TODAY()-(MOD(ROW(),10)*7),TODAY()+((MOD(ROW(),10)+1)*7))</f>
        <v>45874</v>
      </c>
      <c r="F140" s="7">
        <f t="shared" ca="1" si="9"/>
        <v>45878</v>
      </c>
      <c r="G140" s="6">
        <f t="shared" ca="1" si="10"/>
        <v>6</v>
      </c>
      <c r="H140" s="6">
        <f t="shared" ca="1" si="11"/>
        <v>2</v>
      </c>
      <c r="I140">
        <f t="shared" ca="1" si="12"/>
        <v>0</v>
      </c>
      <c r="J140" s="5">
        <v>390</v>
      </c>
      <c r="K140" s="5">
        <v>125</v>
      </c>
      <c r="L140" s="5">
        <v>-20</v>
      </c>
      <c r="M140" s="5">
        <v>27</v>
      </c>
      <c r="N140" s="5">
        <v>15</v>
      </c>
      <c r="O140" s="5">
        <v>537</v>
      </c>
      <c r="R140" s="8" t="s">
        <v>68</v>
      </c>
      <c r="S140" s="8" t="s">
        <v>69</v>
      </c>
      <c r="T140" t="s">
        <v>499</v>
      </c>
      <c r="U140"/>
      <c r="V140" s="3" t="s">
        <v>17</v>
      </c>
      <c r="X140" s="3" t="s">
        <v>17</v>
      </c>
      <c r="Y140" s="3" t="s">
        <v>29</v>
      </c>
      <c r="Z140" s="3" t="s">
        <v>121</v>
      </c>
      <c r="AA140" s="3" t="s">
        <v>30</v>
      </c>
      <c r="AB140" s="3" t="s">
        <v>33</v>
      </c>
      <c r="AC140" s="3" t="s">
        <v>122</v>
      </c>
      <c r="AD140" s="3" t="s">
        <v>32</v>
      </c>
      <c r="AE140" s="3" t="s">
        <v>485</v>
      </c>
      <c r="AF140" s="11" t="s">
        <v>44</v>
      </c>
      <c r="AG140" s="21" t="s">
        <v>44</v>
      </c>
      <c r="AH140" s="11" t="s">
        <v>44</v>
      </c>
    </row>
    <row r="141" spans="1:35" x14ac:dyDescent="0.2">
      <c r="A141" s="3" t="s">
        <v>304</v>
      </c>
      <c r="B141" s="6" t="s">
        <v>150</v>
      </c>
      <c r="C141" s="9">
        <f t="shared" ca="1" si="8"/>
        <v>45844</v>
      </c>
      <c r="E141" s="7">
        <f ca="1">IF(VALUE(RIGHT($A141,LEN($A141) - MIN(SEARCH({0,1,2,3,4,5,6,7,8,9}, $A141&amp;"0123456789")) +1))&lt;11,TODAY()-(MOD(ROW(),10)*7),TODAY()+((MOD(ROW(),10)+1)*7))</f>
        <v>45881</v>
      </c>
      <c r="F141" s="7">
        <f t="shared" ca="1" si="9"/>
        <v>45883</v>
      </c>
      <c r="G141" s="6">
        <f t="shared" ca="1" si="10"/>
        <v>5</v>
      </c>
      <c r="H141" s="6">
        <f t="shared" ca="1" si="11"/>
        <v>0</v>
      </c>
      <c r="I141">
        <f t="shared" ca="1" si="12"/>
        <v>0</v>
      </c>
      <c r="J141" s="5">
        <v>750</v>
      </c>
      <c r="K141" s="5">
        <v>0</v>
      </c>
      <c r="L141" s="5">
        <v>0</v>
      </c>
      <c r="M141" s="5">
        <v>35</v>
      </c>
      <c r="N141" s="5">
        <v>30</v>
      </c>
      <c r="O141" s="5">
        <v>815</v>
      </c>
      <c r="R141" s="8" t="s">
        <v>70</v>
      </c>
      <c r="S141" s="8" t="s">
        <v>71</v>
      </c>
      <c r="T141" t="s">
        <v>500</v>
      </c>
      <c r="U141"/>
      <c r="V141" s="3" t="s">
        <v>17</v>
      </c>
      <c r="W141" s="3" t="s">
        <v>17</v>
      </c>
      <c r="Y141" s="3" t="s">
        <v>123</v>
      </c>
      <c r="Z141" s="3" t="s">
        <v>35</v>
      </c>
      <c r="AA141" s="3" t="s">
        <v>34</v>
      </c>
      <c r="AB141" s="3" t="s">
        <v>39</v>
      </c>
      <c r="AC141" s="3">
        <v>11021</v>
      </c>
      <c r="AD141" s="3" t="s">
        <v>40</v>
      </c>
      <c r="AE141" s="3" t="s">
        <v>25</v>
      </c>
      <c r="AF141" s="11">
        <v>0.54166666666666696</v>
      </c>
      <c r="AG141" s="21" t="s">
        <v>44</v>
      </c>
      <c r="AH141" s="11">
        <v>0.58333333333333304</v>
      </c>
    </row>
    <row r="142" spans="1:35" x14ac:dyDescent="0.2">
      <c r="A142" s="3" t="s">
        <v>305</v>
      </c>
      <c r="B142" s="6" t="s">
        <v>153</v>
      </c>
      <c r="C142" s="9">
        <f t="shared" ca="1" si="8"/>
        <v>45831</v>
      </c>
      <c r="E142" s="7">
        <f ca="1">IF(VALUE(RIGHT($A142,LEN($A142) - MIN(SEARCH({0,1,2,3,4,5,6,7,8,9}, $A142&amp;"0123456789")) +1))&lt;11,TODAY()-(MOD(ROW(),10)*7),TODAY()+((MOD(ROW(),10)+1)*7))</f>
        <v>45853</v>
      </c>
      <c r="F142" s="7">
        <f t="shared" ca="1" si="9"/>
        <v>45855</v>
      </c>
      <c r="G142" s="6">
        <f t="shared" ca="1" si="10"/>
        <v>1</v>
      </c>
      <c r="H142" s="6">
        <f t="shared" ca="1" si="11"/>
        <v>5</v>
      </c>
      <c r="I142">
        <f t="shared" ca="1" si="12"/>
        <v>0</v>
      </c>
      <c r="J142" s="5">
        <v>1125</v>
      </c>
      <c r="K142" s="5">
        <v>50</v>
      </c>
      <c r="L142" s="5">
        <v>0</v>
      </c>
      <c r="M142" s="5">
        <v>55</v>
      </c>
      <c r="N142" s="5">
        <v>25</v>
      </c>
      <c r="O142" s="5">
        <v>1255</v>
      </c>
      <c r="R142" s="8" t="s">
        <v>72</v>
      </c>
      <c r="S142" s="8" t="s">
        <v>73</v>
      </c>
      <c r="T142" t="s">
        <v>502</v>
      </c>
      <c r="U142"/>
      <c r="V142" s="3" t="s">
        <v>17</v>
      </c>
      <c r="X142" s="3" t="s">
        <v>17</v>
      </c>
      <c r="Y142" s="3" t="s">
        <v>124</v>
      </c>
      <c r="AA142" s="3" t="s">
        <v>37</v>
      </c>
      <c r="AB142" s="3" t="s">
        <v>38</v>
      </c>
      <c r="AC142" s="3">
        <v>31215</v>
      </c>
      <c r="AD142" s="3" t="s">
        <v>41</v>
      </c>
      <c r="AE142" s="3" t="s">
        <v>485</v>
      </c>
      <c r="AF142" s="11" t="s">
        <v>44</v>
      </c>
      <c r="AG142" s="21" t="s">
        <v>44</v>
      </c>
      <c r="AH142" s="11" t="s">
        <v>44</v>
      </c>
    </row>
    <row r="143" spans="1:35" x14ac:dyDescent="0.2">
      <c r="A143" s="3" t="s">
        <v>306</v>
      </c>
      <c r="B143" s="6" t="s">
        <v>153</v>
      </c>
      <c r="C143" s="9">
        <f t="shared" ca="1" si="8"/>
        <v>45796</v>
      </c>
      <c r="E143" s="7">
        <f ca="1">IF(VALUE(RIGHT($A143,LEN($A143) - MIN(SEARCH({0,1,2,3,4,5,6,7,8,9}, $A143&amp;"0123456789")) +1))&lt;11,TODAY()-(MOD(ROW(),10)*7),TODAY()+((MOD(ROW(),10)+1)*7))</f>
        <v>45846</v>
      </c>
      <c r="F143" s="7">
        <f t="shared" ca="1" si="9"/>
        <v>45851</v>
      </c>
      <c r="G143" s="6">
        <f t="shared" ca="1" si="10"/>
        <v>4</v>
      </c>
      <c r="H143" s="6">
        <f t="shared" ca="1" si="11"/>
        <v>5</v>
      </c>
      <c r="I143">
        <f t="shared" ca="1" si="12"/>
        <v>2</v>
      </c>
      <c r="J143" s="5">
        <v>390</v>
      </c>
      <c r="K143" s="5">
        <v>125</v>
      </c>
      <c r="L143" s="5">
        <v>-20</v>
      </c>
      <c r="M143" s="5">
        <v>27</v>
      </c>
      <c r="N143" s="5">
        <v>15</v>
      </c>
      <c r="O143" s="5">
        <v>537</v>
      </c>
      <c r="R143" s="8" t="s">
        <v>74</v>
      </c>
      <c r="S143" s="8" t="s">
        <v>75</v>
      </c>
      <c r="T143" t="s">
        <v>503</v>
      </c>
      <c r="U143"/>
      <c r="V143" s="3" t="s">
        <v>17</v>
      </c>
      <c r="X143" s="3" t="s">
        <v>17</v>
      </c>
      <c r="Y143" s="3" t="s">
        <v>29</v>
      </c>
      <c r="Z143" s="3" t="s">
        <v>125</v>
      </c>
      <c r="AA143" s="3" t="s">
        <v>30</v>
      </c>
      <c r="AB143" s="3" t="s">
        <v>33</v>
      </c>
      <c r="AC143" s="3" t="s">
        <v>31</v>
      </c>
      <c r="AD143" s="3" t="s">
        <v>32</v>
      </c>
      <c r="AE143" s="3" t="s">
        <v>485</v>
      </c>
      <c r="AF143" s="11" t="s">
        <v>44</v>
      </c>
      <c r="AG143" s="21" t="s">
        <v>44</v>
      </c>
      <c r="AH143" s="11" t="s">
        <v>44</v>
      </c>
    </row>
    <row r="144" spans="1:35" x14ac:dyDescent="0.2">
      <c r="A144" s="3" t="s">
        <v>307</v>
      </c>
      <c r="B144" s="6" t="s">
        <v>153</v>
      </c>
      <c r="C144" s="9">
        <f t="shared" ca="1" si="8"/>
        <v>45769</v>
      </c>
      <c r="E144" s="7">
        <f ca="1">IF(VALUE(RIGHT($A144,LEN($A144) - MIN(SEARCH({0,1,2,3,4,5,6,7,8,9}, $A144&amp;"0123456789")) +1))&lt;11,TODAY()-(MOD(ROW(),10)*7),TODAY()+((MOD(ROW(),10)+1)*7))</f>
        <v>45839</v>
      </c>
      <c r="F144" s="7">
        <f t="shared" ca="1" si="9"/>
        <v>45842</v>
      </c>
      <c r="G144" s="6">
        <f t="shared" ca="1" si="10"/>
        <v>2</v>
      </c>
      <c r="H144" s="6">
        <f t="shared" ca="1" si="11"/>
        <v>4</v>
      </c>
      <c r="I144">
        <f t="shared" ca="1" si="12"/>
        <v>1</v>
      </c>
      <c r="J144" s="5">
        <v>750</v>
      </c>
      <c r="K144" s="5">
        <v>0</v>
      </c>
      <c r="L144" s="5">
        <v>0</v>
      </c>
      <c r="M144" s="5">
        <v>35</v>
      </c>
      <c r="N144" s="5">
        <v>30</v>
      </c>
      <c r="O144" s="5">
        <v>815</v>
      </c>
      <c r="R144" s="8" t="s">
        <v>76</v>
      </c>
      <c r="S144" s="8" t="s">
        <v>77</v>
      </c>
      <c r="T144" t="s">
        <v>504</v>
      </c>
      <c r="U144"/>
      <c r="V144" s="3" t="s">
        <v>17</v>
      </c>
      <c r="W144" s="3" t="s">
        <v>17</v>
      </c>
      <c r="Y144" s="3" t="s">
        <v>126</v>
      </c>
      <c r="Z144" s="3" t="s">
        <v>35</v>
      </c>
      <c r="AA144" s="3" t="s">
        <v>34</v>
      </c>
      <c r="AB144" s="3" t="s">
        <v>39</v>
      </c>
      <c r="AC144" s="3">
        <v>51409</v>
      </c>
      <c r="AD144" s="3" t="s">
        <v>40</v>
      </c>
      <c r="AE144" s="3" t="s">
        <v>25</v>
      </c>
      <c r="AF144" s="11" t="s">
        <v>44</v>
      </c>
      <c r="AG144" s="21" t="s">
        <v>44</v>
      </c>
      <c r="AH144" s="11" t="s">
        <v>44</v>
      </c>
    </row>
    <row r="145" spans="1:34" x14ac:dyDescent="0.2">
      <c r="A145" s="3" t="s">
        <v>308</v>
      </c>
      <c r="B145" s="6" t="s">
        <v>153</v>
      </c>
      <c r="C145" s="9">
        <f t="shared" ca="1" si="8"/>
        <v>45771</v>
      </c>
      <c r="E145" s="7">
        <f ca="1">IF(VALUE(RIGHT($A145,LEN($A145) - MIN(SEARCH({0,1,2,3,4,5,6,7,8,9}, $A145&amp;"0123456789")) +1))&lt;11,TODAY()-(MOD(ROW(),10)*7),TODAY()+((MOD(ROW(),10)+1)*7))</f>
        <v>45832</v>
      </c>
      <c r="F145" s="7">
        <f t="shared" ca="1" si="9"/>
        <v>45834</v>
      </c>
      <c r="G145" s="6">
        <f t="shared" ca="1" si="10"/>
        <v>4</v>
      </c>
      <c r="H145" s="6">
        <f t="shared" ca="1" si="11"/>
        <v>0</v>
      </c>
      <c r="I145">
        <f t="shared" ca="1" si="12"/>
        <v>0</v>
      </c>
      <c r="J145" s="5">
        <v>1125</v>
      </c>
      <c r="K145" s="5">
        <v>50</v>
      </c>
      <c r="L145" s="5">
        <v>0</v>
      </c>
      <c r="M145" s="5">
        <v>55</v>
      </c>
      <c r="N145" s="5">
        <v>25</v>
      </c>
      <c r="O145" s="5">
        <v>1255</v>
      </c>
      <c r="R145" s="8" t="s">
        <v>78</v>
      </c>
      <c r="S145" s="8" t="s">
        <v>79</v>
      </c>
      <c r="T145" t="s">
        <v>505</v>
      </c>
      <c r="U145"/>
      <c r="V145" s="3" t="s">
        <v>17</v>
      </c>
      <c r="X145" s="3" t="s">
        <v>17</v>
      </c>
      <c r="Y145" s="3" t="s">
        <v>127</v>
      </c>
      <c r="AA145" s="3" t="s">
        <v>37</v>
      </c>
      <c r="AB145" s="3" t="s">
        <v>38</v>
      </c>
      <c r="AC145" s="3">
        <v>71603</v>
      </c>
      <c r="AD145" s="3" t="s">
        <v>41</v>
      </c>
      <c r="AE145" s="3" t="s">
        <v>485</v>
      </c>
      <c r="AF145" s="11">
        <v>0.54166666666666696</v>
      </c>
      <c r="AG145" s="21" t="s">
        <v>44</v>
      </c>
      <c r="AH145" s="11">
        <v>0.58333333333333304</v>
      </c>
    </row>
    <row r="146" spans="1:34" x14ac:dyDescent="0.2">
      <c r="A146" s="3" t="s">
        <v>309</v>
      </c>
      <c r="B146" s="6" t="s">
        <v>153</v>
      </c>
      <c r="C146" s="9">
        <f t="shared" ca="1" si="8"/>
        <v>45797</v>
      </c>
      <c r="E146" s="7">
        <f ca="1">IF(VALUE(RIGHT($A146,LEN($A146) - MIN(SEARCH({0,1,2,3,4,5,6,7,8,9}, $A146&amp;"0123456789")) +1))&lt;11,TODAY()-(MOD(ROW(),10)*7),TODAY()+((MOD(ROW(),10)+1)*7))</f>
        <v>45825</v>
      </c>
      <c r="F146" s="7">
        <f t="shared" ca="1" si="9"/>
        <v>45828</v>
      </c>
      <c r="G146" s="6">
        <f t="shared" ca="1" si="10"/>
        <v>6</v>
      </c>
      <c r="H146" s="6">
        <f t="shared" ca="1" si="11"/>
        <v>5</v>
      </c>
      <c r="I146">
        <f t="shared" ca="1" si="12"/>
        <v>2</v>
      </c>
      <c r="J146" s="5">
        <v>390</v>
      </c>
      <c r="K146" s="5">
        <v>125</v>
      </c>
      <c r="L146" s="5">
        <v>-20</v>
      </c>
      <c r="M146" s="5">
        <v>27</v>
      </c>
      <c r="N146" s="5">
        <v>15</v>
      </c>
      <c r="O146" s="5">
        <v>537</v>
      </c>
      <c r="R146" s="8" t="s">
        <v>80</v>
      </c>
      <c r="S146" s="8" t="s">
        <v>71</v>
      </c>
      <c r="T146" t="s">
        <v>506</v>
      </c>
      <c r="U146"/>
      <c r="V146" s="3" t="s">
        <v>17</v>
      </c>
      <c r="X146" s="3" t="s">
        <v>17</v>
      </c>
      <c r="Y146" s="3" t="s">
        <v>29</v>
      </c>
      <c r="Z146" s="3" t="s">
        <v>128</v>
      </c>
      <c r="AA146" s="3" t="s">
        <v>30</v>
      </c>
      <c r="AB146" s="3" t="s">
        <v>33</v>
      </c>
      <c r="AC146" s="3" t="s">
        <v>118</v>
      </c>
      <c r="AD146" s="3" t="s">
        <v>32</v>
      </c>
      <c r="AE146" s="3" t="s">
        <v>485</v>
      </c>
      <c r="AF146" s="11" t="s">
        <v>44</v>
      </c>
      <c r="AG146" s="21" t="s">
        <v>44</v>
      </c>
      <c r="AH146" s="11" t="s">
        <v>44</v>
      </c>
    </row>
    <row r="147" spans="1:34" x14ac:dyDescent="0.2">
      <c r="A147" s="3" t="s">
        <v>310</v>
      </c>
      <c r="B147" s="6" t="s">
        <v>153</v>
      </c>
      <c r="C147" s="9">
        <f t="shared" ca="1" si="8"/>
        <v>45769</v>
      </c>
      <c r="E147" s="7">
        <f ca="1">IF(VALUE(RIGHT($A147,LEN($A147) - MIN(SEARCH({0,1,2,3,4,5,6,7,8,9}, $A147&amp;"0123456789")) +1))&lt;11,TODAY()-(MOD(ROW(),10)*7),TODAY()+((MOD(ROW(),10)+1)*7))</f>
        <v>45818</v>
      </c>
      <c r="F147" s="7">
        <f t="shared" ca="1" si="9"/>
        <v>45823</v>
      </c>
      <c r="G147" s="6">
        <f t="shared" ca="1" si="10"/>
        <v>1</v>
      </c>
      <c r="H147" s="6">
        <f t="shared" ca="1" si="11"/>
        <v>4</v>
      </c>
      <c r="I147">
        <f t="shared" ca="1" si="12"/>
        <v>2</v>
      </c>
      <c r="J147" s="5">
        <v>750</v>
      </c>
      <c r="K147" s="5">
        <v>0</v>
      </c>
      <c r="L147" s="5">
        <v>0</v>
      </c>
      <c r="M147" s="5">
        <v>35</v>
      </c>
      <c r="N147" s="5">
        <v>30</v>
      </c>
      <c r="O147" s="5">
        <v>815</v>
      </c>
      <c r="R147" s="8" t="s">
        <v>81</v>
      </c>
      <c r="S147" s="8" t="s">
        <v>82</v>
      </c>
      <c r="T147" t="s">
        <v>507</v>
      </c>
      <c r="U147"/>
      <c r="V147" s="3" t="s">
        <v>17</v>
      </c>
      <c r="W147" s="3" t="s">
        <v>17</v>
      </c>
      <c r="Y147" s="3" t="s">
        <v>129</v>
      </c>
      <c r="Z147" s="3" t="s">
        <v>35</v>
      </c>
      <c r="AA147" s="3" t="s">
        <v>34</v>
      </c>
      <c r="AB147" s="3" t="s">
        <v>39</v>
      </c>
      <c r="AC147" s="3" t="s">
        <v>151</v>
      </c>
      <c r="AD147" s="3" t="s">
        <v>40</v>
      </c>
      <c r="AE147" s="3" t="s">
        <v>25</v>
      </c>
      <c r="AF147" s="11" t="s">
        <v>44</v>
      </c>
      <c r="AG147" s="21" t="s">
        <v>44</v>
      </c>
      <c r="AH147" s="11" t="s">
        <v>44</v>
      </c>
    </row>
    <row r="148" spans="1:34" x14ac:dyDescent="0.2">
      <c r="A148" s="3" t="s">
        <v>311</v>
      </c>
      <c r="B148" s="6" t="s">
        <v>153</v>
      </c>
      <c r="C148" s="9">
        <f t="shared" ca="1" si="8"/>
        <v>45726</v>
      </c>
      <c r="E148" s="7">
        <f ca="1">IF(VALUE(RIGHT($A148,LEN($A148) - MIN(SEARCH({0,1,2,3,4,5,6,7,8,9}, $A148&amp;"0123456789")) +1))&lt;11,TODAY()-(MOD(ROW(),10)*7),TODAY()+((MOD(ROW(),10)+1)*7))</f>
        <v>45811</v>
      </c>
      <c r="F148" s="7">
        <f t="shared" ca="1" si="9"/>
        <v>45815</v>
      </c>
      <c r="G148" s="6">
        <f t="shared" ca="1" si="10"/>
        <v>2</v>
      </c>
      <c r="H148" s="6">
        <f t="shared" ca="1" si="11"/>
        <v>3</v>
      </c>
      <c r="I148">
        <f t="shared" ca="1" si="12"/>
        <v>0</v>
      </c>
      <c r="J148" s="5">
        <v>1125</v>
      </c>
      <c r="K148" s="5">
        <v>50</v>
      </c>
      <c r="L148" s="5">
        <v>0</v>
      </c>
      <c r="M148" s="5">
        <v>55</v>
      </c>
      <c r="N148" s="5">
        <v>25</v>
      </c>
      <c r="O148" s="5">
        <v>1255</v>
      </c>
      <c r="R148" s="8" t="s">
        <v>83</v>
      </c>
      <c r="S148" s="8" t="s">
        <v>84</v>
      </c>
      <c r="T148" t="s">
        <v>508</v>
      </c>
      <c r="U148"/>
      <c r="V148" s="3" t="s">
        <v>17</v>
      </c>
      <c r="X148" s="3" t="s">
        <v>17</v>
      </c>
      <c r="Y148" s="3" t="s">
        <v>130</v>
      </c>
      <c r="AA148" s="3" t="s">
        <v>37</v>
      </c>
      <c r="AB148" s="3" t="s">
        <v>38</v>
      </c>
      <c r="AC148" s="3" t="s">
        <v>152</v>
      </c>
      <c r="AD148" s="3" t="s">
        <v>41</v>
      </c>
      <c r="AE148" s="3" t="s">
        <v>485</v>
      </c>
      <c r="AF148" s="11" t="s">
        <v>44</v>
      </c>
      <c r="AG148" s="21" t="s">
        <v>44</v>
      </c>
      <c r="AH148" s="11">
        <v>0.54166666666666696</v>
      </c>
    </row>
    <row r="149" spans="1:34" x14ac:dyDescent="0.2">
      <c r="A149" s="3" t="s">
        <v>312</v>
      </c>
      <c r="B149" s="6" t="s">
        <v>153</v>
      </c>
      <c r="C149" s="9">
        <f t="shared" ca="1" si="8"/>
        <v>45748</v>
      </c>
      <c r="E149" s="7">
        <f ca="1">IF(VALUE(RIGHT($A149,LEN($A149) - MIN(SEARCH({0,1,2,3,4,5,6,7,8,9}, $A149&amp;"0123456789")) +1))&lt;11,TODAY()-(MOD(ROW(),10)*7),TODAY()+((MOD(ROW(),10)+1)*7))</f>
        <v>45804</v>
      </c>
      <c r="F149" s="7">
        <f t="shared" ca="1" si="9"/>
        <v>45806</v>
      </c>
      <c r="G149" s="6">
        <f t="shared" ca="1" si="10"/>
        <v>3</v>
      </c>
      <c r="H149" s="6">
        <f t="shared" ca="1" si="11"/>
        <v>4</v>
      </c>
      <c r="I149">
        <f t="shared" ca="1" si="12"/>
        <v>0</v>
      </c>
      <c r="J149" s="5">
        <v>390</v>
      </c>
      <c r="K149" s="5">
        <v>125</v>
      </c>
      <c r="L149" s="5">
        <v>-20</v>
      </c>
      <c r="M149" s="5">
        <v>27</v>
      </c>
      <c r="N149" s="5">
        <v>15</v>
      </c>
      <c r="O149" s="5">
        <v>537</v>
      </c>
      <c r="R149" s="8" t="s">
        <v>85</v>
      </c>
      <c r="S149" s="8" t="s">
        <v>86</v>
      </c>
      <c r="T149" t="s">
        <v>509</v>
      </c>
      <c r="U149"/>
      <c r="V149" s="3" t="s">
        <v>17</v>
      </c>
      <c r="X149" s="3" t="s">
        <v>17</v>
      </c>
      <c r="Y149" s="3" t="s">
        <v>29</v>
      </c>
      <c r="Z149" s="3" t="s">
        <v>131</v>
      </c>
      <c r="AA149" s="3" t="s">
        <v>30</v>
      </c>
      <c r="AB149" s="3" t="s">
        <v>33</v>
      </c>
      <c r="AC149" s="3" t="s">
        <v>122</v>
      </c>
      <c r="AD149" s="3" t="s">
        <v>32</v>
      </c>
      <c r="AE149" s="3" t="s">
        <v>485</v>
      </c>
      <c r="AF149" s="11" t="s">
        <v>44</v>
      </c>
      <c r="AG149" s="21" t="s">
        <v>44</v>
      </c>
      <c r="AH149" s="11" t="s">
        <v>44</v>
      </c>
    </row>
    <row r="150" spans="1:34" x14ac:dyDescent="0.2">
      <c r="A150" s="3" t="s">
        <v>313</v>
      </c>
      <c r="B150" s="6" t="s">
        <v>153</v>
      </c>
      <c r="C150" s="9">
        <f t="shared" ref="C150:C213" ca="1" si="13">$E150-(RANDBETWEEN(14,90))</f>
        <v>45798</v>
      </c>
      <c r="E150" s="7">
        <f ca="1">IF(VALUE(RIGHT($A150,LEN($A150) - MIN(SEARCH({0,1,2,3,4,5,6,7,8,9}, $A150&amp;"0123456789")) +1))&lt;11,TODAY()-(MOD(ROW(),10)*7),TODAY()+((MOD(ROW(),10)+1)*7))</f>
        <v>45867</v>
      </c>
      <c r="F150" s="7">
        <f t="shared" ref="F150:F213" ca="1" si="14">$E150+(RANDBETWEEN(2,5))</f>
        <v>45870</v>
      </c>
      <c r="G150" s="6">
        <f t="shared" ca="1" si="10"/>
        <v>5</v>
      </c>
      <c r="H150" s="6">
        <f t="shared" ca="1" si="11"/>
        <v>5</v>
      </c>
      <c r="I150">
        <f t="shared" ca="1" si="12"/>
        <v>2</v>
      </c>
      <c r="J150" s="5">
        <v>750</v>
      </c>
      <c r="K150" s="5">
        <v>0</v>
      </c>
      <c r="L150" s="5">
        <v>0</v>
      </c>
      <c r="M150" s="5">
        <v>35</v>
      </c>
      <c r="N150" s="5">
        <v>30</v>
      </c>
      <c r="O150" s="5">
        <v>815</v>
      </c>
      <c r="R150" s="8" t="s">
        <v>87</v>
      </c>
      <c r="S150" s="8" t="s">
        <v>88</v>
      </c>
      <c r="T150" t="s">
        <v>510</v>
      </c>
      <c r="U150"/>
      <c r="V150" s="3" t="s">
        <v>17</v>
      </c>
      <c r="W150" s="3" t="s">
        <v>17</v>
      </c>
      <c r="Y150" s="3" t="s">
        <v>132</v>
      </c>
      <c r="Z150" s="3" t="s">
        <v>35</v>
      </c>
      <c r="AA150" s="3" t="s">
        <v>34</v>
      </c>
      <c r="AB150" s="3" t="s">
        <v>39</v>
      </c>
      <c r="AC150" s="3">
        <v>11021</v>
      </c>
      <c r="AD150" s="3" t="s">
        <v>40</v>
      </c>
      <c r="AE150" s="3" t="s">
        <v>25</v>
      </c>
      <c r="AF150" s="11" t="s">
        <v>44</v>
      </c>
      <c r="AG150" s="21" t="s">
        <v>44</v>
      </c>
      <c r="AH150" s="11" t="s">
        <v>44</v>
      </c>
    </row>
    <row r="151" spans="1:34" x14ac:dyDescent="0.2">
      <c r="A151" s="3" t="s">
        <v>314</v>
      </c>
      <c r="B151" s="6" t="s">
        <v>153</v>
      </c>
      <c r="C151" s="9">
        <f t="shared" ca="1" si="13"/>
        <v>45806</v>
      </c>
      <c r="E151" s="7">
        <f ca="1">IF(VALUE(RIGHT($A151,LEN($A151) - MIN(SEARCH({0,1,2,3,4,5,6,7,8,9}, $A151&amp;"0123456789")) +1))&lt;11,TODAY()-(MOD(ROW(),10)*7),TODAY()+((MOD(ROW(),10)+1)*7))</f>
        <v>45860</v>
      </c>
      <c r="F151" s="7">
        <f t="shared" ca="1" si="14"/>
        <v>45865</v>
      </c>
      <c r="G151" s="6">
        <f t="shared" ca="1" si="10"/>
        <v>2</v>
      </c>
      <c r="H151" s="6">
        <f t="shared" ca="1" si="11"/>
        <v>4</v>
      </c>
      <c r="I151">
        <f t="shared" ca="1" si="12"/>
        <v>1</v>
      </c>
      <c r="J151" s="5">
        <v>1125</v>
      </c>
      <c r="K151" s="5">
        <v>50</v>
      </c>
      <c r="L151" s="5">
        <v>0</v>
      </c>
      <c r="M151" s="5">
        <v>55</v>
      </c>
      <c r="N151" s="5">
        <v>25</v>
      </c>
      <c r="O151" s="5">
        <v>1255</v>
      </c>
      <c r="R151" s="8" t="s">
        <v>89</v>
      </c>
      <c r="S151" s="8" t="s">
        <v>90</v>
      </c>
      <c r="T151" t="s">
        <v>511</v>
      </c>
      <c r="U151"/>
      <c r="V151" s="3" t="s">
        <v>17</v>
      </c>
      <c r="X151" s="3" t="s">
        <v>17</v>
      </c>
      <c r="Y151" s="3" t="s">
        <v>133</v>
      </c>
      <c r="AA151" s="3" t="s">
        <v>37</v>
      </c>
      <c r="AB151" s="3" t="s">
        <v>38</v>
      </c>
      <c r="AC151" s="3">
        <v>31215</v>
      </c>
      <c r="AD151" s="3" t="s">
        <v>41</v>
      </c>
      <c r="AE151" s="3" t="s">
        <v>485</v>
      </c>
      <c r="AF151" s="11" t="s">
        <v>44</v>
      </c>
      <c r="AG151" s="21" t="s">
        <v>44</v>
      </c>
      <c r="AH151" s="11" t="s">
        <v>44</v>
      </c>
    </row>
    <row r="152" spans="1:34" x14ac:dyDescent="0.2">
      <c r="A152" s="3" t="s">
        <v>315</v>
      </c>
      <c r="B152" s="6" t="s">
        <v>153</v>
      </c>
      <c r="C152" s="9">
        <f t="shared" ca="1" si="13"/>
        <v>45865</v>
      </c>
      <c r="E152" s="7">
        <f ca="1">IF(VALUE(RIGHT($A152,LEN($A152) - MIN(SEARCH({0,1,2,3,4,5,6,7,8,9}, $A152&amp;"0123456789")) +1))&lt;11,TODAY()-(MOD(ROW(),10)*7),TODAY()+((MOD(ROW(),10)+1)*7))</f>
        <v>45888</v>
      </c>
      <c r="F152" s="7">
        <f t="shared" ca="1" si="14"/>
        <v>45893</v>
      </c>
      <c r="G152" s="6">
        <f t="shared" ca="1" si="10"/>
        <v>6</v>
      </c>
      <c r="H152" s="6">
        <f t="shared" ca="1" si="11"/>
        <v>4</v>
      </c>
      <c r="I152">
        <f t="shared" ca="1" si="12"/>
        <v>0</v>
      </c>
      <c r="J152" s="5">
        <v>390</v>
      </c>
      <c r="K152" s="5">
        <v>125</v>
      </c>
      <c r="L152" s="5">
        <v>-20</v>
      </c>
      <c r="M152" s="5">
        <v>27</v>
      </c>
      <c r="N152" s="5">
        <v>15</v>
      </c>
      <c r="O152" s="5">
        <v>537</v>
      </c>
      <c r="R152" s="8" t="s">
        <v>91</v>
      </c>
      <c r="S152" s="8" t="s">
        <v>92</v>
      </c>
      <c r="T152" t="s">
        <v>512</v>
      </c>
      <c r="U152"/>
      <c r="V152" s="3" t="s">
        <v>17</v>
      </c>
      <c r="X152" s="3" t="s">
        <v>17</v>
      </c>
      <c r="Y152" s="3" t="s">
        <v>29</v>
      </c>
      <c r="Z152" s="3" t="s">
        <v>134</v>
      </c>
      <c r="AA152" s="3" t="s">
        <v>30</v>
      </c>
      <c r="AB152" s="3" t="s">
        <v>33</v>
      </c>
      <c r="AC152" s="3" t="s">
        <v>31</v>
      </c>
      <c r="AD152" s="3" t="s">
        <v>32</v>
      </c>
      <c r="AE152" s="3" t="s">
        <v>485</v>
      </c>
      <c r="AF152" s="11">
        <v>0.54166666666666696</v>
      </c>
      <c r="AG152" s="21" t="s">
        <v>44</v>
      </c>
      <c r="AH152" s="11">
        <v>0.58333333333333304</v>
      </c>
    </row>
    <row r="153" spans="1:34" x14ac:dyDescent="0.2">
      <c r="A153" s="3" t="s">
        <v>316</v>
      </c>
      <c r="B153" s="6" t="s">
        <v>153</v>
      </c>
      <c r="C153" s="9">
        <f t="shared" ca="1" si="13"/>
        <v>45817</v>
      </c>
      <c r="E153" s="7">
        <f ca="1">IF(VALUE(RIGHT($A153,LEN($A153) - MIN(SEARCH({0,1,2,3,4,5,6,7,8,9}, $A153&amp;"0123456789")) +1))&lt;11,TODAY()-(MOD(ROW(),10)*7),TODAY()+((MOD(ROW(),10)+1)*7))</f>
        <v>45895</v>
      </c>
      <c r="F153" s="7">
        <f t="shared" ca="1" si="14"/>
        <v>45898</v>
      </c>
      <c r="G153" s="6">
        <f t="shared" ca="1" si="10"/>
        <v>4</v>
      </c>
      <c r="H153" s="6">
        <f t="shared" ca="1" si="11"/>
        <v>4</v>
      </c>
      <c r="I153">
        <f t="shared" ca="1" si="12"/>
        <v>0</v>
      </c>
      <c r="J153" s="5">
        <v>750</v>
      </c>
      <c r="K153" s="5">
        <v>0</v>
      </c>
      <c r="L153" s="5">
        <v>0</v>
      </c>
      <c r="M153" s="5">
        <v>35</v>
      </c>
      <c r="N153" s="5">
        <v>30</v>
      </c>
      <c r="O153" s="5">
        <v>815</v>
      </c>
      <c r="R153" s="8" t="s">
        <v>93</v>
      </c>
      <c r="S153" s="8" t="s">
        <v>94</v>
      </c>
      <c r="T153" t="s">
        <v>513</v>
      </c>
      <c r="U153"/>
      <c r="V153" s="3" t="s">
        <v>17</v>
      </c>
      <c r="W153" s="3" t="s">
        <v>17</v>
      </c>
      <c r="Y153" s="3" t="s">
        <v>135</v>
      </c>
      <c r="Z153" s="3" t="s">
        <v>35</v>
      </c>
      <c r="AA153" s="3" t="s">
        <v>34</v>
      </c>
      <c r="AB153" s="3" t="s">
        <v>39</v>
      </c>
      <c r="AC153" s="3">
        <v>51409</v>
      </c>
      <c r="AD153" s="3" t="s">
        <v>40</v>
      </c>
      <c r="AE153" s="3" t="s">
        <v>25</v>
      </c>
      <c r="AF153" s="11">
        <v>0.54166666666666696</v>
      </c>
      <c r="AG153" s="21" t="s">
        <v>44</v>
      </c>
      <c r="AH153" s="11">
        <v>0.58333333333333304</v>
      </c>
    </row>
    <row r="154" spans="1:34" x14ac:dyDescent="0.2">
      <c r="A154" s="3" t="s">
        <v>317</v>
      </c>
      <c r="B154" s="6" t="s">
        <v>153</v>
      </c>
      <c r="C154" s="9">
        <f t="shared" ca="1" si="13"/>
        <v>45815</v>
      </c>
      <c r="E154" s="7">
        <f ca="1">IF(VALUE(RIGHT($A154,LEN($A154) - MIN(SEARCH({0,1,2,3,4,5,6,7,8,9}, $A154&amp;"0123456789")) +1))&lt;11,TODAY()-(MOD(ROW(),10)*7),TODAY()+((MOD(ROW(),10)+1)*7))</f>
        <v>45902</v>
      </c>
      <c r="F154" s="7">
        <f t="shared" ca="1" si="14"/>
        <v>45904</v>
      </c>
      <c r="G154" s="6">
        <f t="shared" ca="1" si="10"/>
        <v>4</v>
      </c>
      <c r="H154" s="6">
        <f t="shared" ca="1" si="11"/>
        <v>1</v>
      </c>
      <c r="I154">
        <f t="shared" ca="1" si="12"/>
        <v>1</v>
      </c>
      <c r="J154" s="5">
        <v>1125</v>
      </c>
      <c r="K154" s="5">
        <v>50</v>
      </c>
      <c r="L154" s="5">
        <v>0</v>
      </c>
      <c r="M154" s="5">
        <v>55</v>
      </c>
      <c r="N154" s="5">
        <v>25</v>
      </c>
      <c r="O154" s="5">
        <v>1255</v>
      </c>
      <c r="R154" s="8" t="s">
        <v>95</v>
      </c>
      <c r="S154" s="8" t="s">
        <v>96</v>
      </c>
      <c r="T154" t="s">
        <v>514</v>
      </c>
      <c r="U154"/>
      <c r="V154" s="3" t="s">
        <v>17</v>
      </c>
      <c r="X154" s="3" t="s">
        <v>17</v>
      </c>
      <c r="Y154" s="3" t="s">
        <v>136</v>
      </c>
      <c r="AA154" s="3" t="s">
        <v>37</v>
      </c>
      <c r="AB154" s="3" t="s">
        <v>38</v>
      </c>
      <c r="AC154" s="3">
        <v>71603</v>
      </c>
      <c r="AD154" s="3" t="s">
        <v>41</v>
      </c>
      <c r="AE154" s="3" t="s">
        <v>485</v>
      </c>
      <c r="AF154" s="11" t="s">
        <v>44</v>
      </c>
      <c r="AG154" s="21" t="s">
        <v>44</v>
      </c>
      <c r="AH154" s="11" t="s">
        <v>44</v>
      </c>
    </row>
    <row r="155" spans="1:34" x14ac:dyDescent="0.2">
      <c r="A155" s="3" t="s">
        <v>318</v>
      </c>
      <c r="B155" s="6" t="s">
        <v>153</v>
      </c>
      <c r="C155" s="9">
        <f t="shared" ca="1" si="13"/>
        <v>45850</v>
      </c>
      <c r="E155" s="7">
        <f ca="1">IF(VALUE(RIGHT($A155,LEN($A155) - MIN(SEARCH({0,1,2,3,4,5,6,7,8,9}, $A155&amp;"0123456789")) +1))&lt;11,TODAY()-(MOD(ROW(),10)*7),TODAY()+((MOD(ROW(),10)+1)*7))</f>
        <v>45909</v>
      </c>
      <c r="F155" s="7">
        <f t="shared" ca="1" si="14"/>
        <v>45914</v>
      </c>
      <c r="G155" s="6">
        <f t="shared" ca="1" si="10"/>
        <v>5</v>
      </c>
      <c r="H155" s="6">
        <f t="shared" ca="1" si="11"/>
        <v>2</v>
      </c>
      <c r="I155">
        <f t="shared" ca="1" si="12"/>
        <v>0</v>
      </c>
      <c r="J155" s="5">
        <v>390</v>
      </c>
      <c r="K155" s="5">
        <v>125</v>
      </c>
      <c r="L155" s="5">
        <v>-20</v>
      </c>
      <c r="M155" s="5">
        <v>27</v>
      </c>
      <c r="N155" s="5">
        <v>15</v>
      </c>
      <c r="O155" s="5">
        <v>537</v>
      </c>
      <c r="R155" s="8" t="s">
        <v>6</v>
      </c>
      <c r="S155" s="8" t="s">
        <v>97</v>
      </c>
      <c r="T155" t="s">
        <v>515</v>
      </c>
      <c r="U155"/>
      <c r="V155" s="3" t="s">
        <v>17</v>
      </c>
      <c r="X155" s="3" t="s">
        <v>17</v>
      </c>
      <c r="Y155" s="3" t="s">
        <v>29</v>
      </c>
      <c r="Z155" s="3" t="s">
        <v>137</v>
      </c>
      <c r="AA155" s="3" t="s">
        <v>30</v>
      </c>
      <c r="AB155" s="3" t="s">
        <v>33</v>
      </c>
      <c r="AC155" s="3" t="s">
        <v>118</v>
      </c>
      <c r="AD155" s="3" t="s">
        <v>32</v>
      </c>
      <c r="AE155" s="3" t="s">
        <v>485</v>
      </c>
      <c r="AF155" s="11" t="s">
        <v>44</v>
      </c>
      <c r="AG155" s="21" t="s">
        <v>44</v>
      </c>
      <c r="AH155" s="11">
        <v>0.54166666666666696</v>
      </c>
    </row>
    <row r="156" spans="1:34" x14ac:dyDescent="0.2">
      <c r="A156" s="3" t="s">
        <v>319</v>
      </c>
      <c r="B156" s="6" t="s">
        <v>153</v>
      </c>
      <c r="C156" s="9">
        <f t="shared" ca="1" si="13"/>
        <v>45866</v>
      </c>
      <c r="E156" s="7">
        <f ca="1">IF(VALUE(RIGHT($A156,LEN($A156) - MIN(SEARCH({0,1,2,3,4,5,6,7,8,9}, $A156&amp;"0123456789")) +1))&lt;11,TODAY()-(MOD(ROW(),10)*7),TODAY()+((MOD(ROW(),10)+1)*7))</f>
        <v>45916</v>
      </c>
      <c r="F156" s="7">
        <f t="shared" ca="1" si="14"/>
        <v>45919</v>
      </c>
      <c r="G156" s="6">
        <f t="shared" ca="1" si="10"/>
        <v>1</v>
      </c>
      <c r="H156" s="6">
        <f t="shared" ca="1" si="11"/>
        <v>2</v>
      </c>
      <c r="I156">
        <f t="shared" ca="1" si="12"/>
        <v>2</v>
      </c>
      <c r="J156" s="5">
        <v>750</v>
      </c>
      <c r="K156" s="5">
        <v>0</v>
      </c>
      <c r="L156" s="5">
        <v>0</v>
      </c>
      <c r="M156" s="5">
        <v>35</v>
      </c>
      <c r="N156" s="5">
        <v>30</v>
      </c>
      <c r="O156" s="5">
        <v>815</v>
      </c>
      <c r="R156" s="8" t="s">
        <v>98</v>
      </c>
      <c r="S156" s="8" t="s">
        <v>99</v>
      </c>
      <c r="T156" t="s">
        <v>516</v>
      </c>
      <c r="U156"/>
      <c r="V156" s="3" t="s">
        <v>17</v>
      </c>
      <c r="W156" s="3" t="s">
        <v>17</v>
      </c>
      <c r="Y156" s="3" t="s">
        <v>138</v>
      </c>
      <c r="Z156" s="3" t="s">
        <v>35</v>
      </c>
      <c r="AA156" s="3" t="s">
        <v>34</v>
      </c>
      <c r="AB156" s="3" t="s">
        <v>39</v>
      </c>
      <c r="AC156" s="3" t="s">
        <v>151</v>
      </c>
      <c r="AD156" s="3" t="s">
        <v>40</v>
      </c>
      <c r="AE156" s="3" t="s">
        <v>25</v>
      </c>
      <c r="AF156" s="11">
        <v>0.58333333333333304</v>
      </c>
      <c r="AG156" s="21" t="s">
        <v>44</v>
      </c>
      <c r="AH156" s="11" t="s">
        <v>44</v>
      </c>
    </row>
    <row r="157" spans="1:34" x14ac:dyDescent="0.2">
      <c r="A157" s="3" t="s">
        <v>320</v>
      </c>
      <c r="B157" s="6" t="s">
        <v>153</v>
      </c>
      <c r="C157" s="9">
        <f t="shared" ca="1" si="13"/>
        <v>45895</v>
      </c>
      <c r="E157" s="7">
        <f ca="1">IF(VALUE(RIGHT($A157,LEN($A157) - MIN(SEARCH({0,1,2,3,4,5,6,7,8,9}, $A157&amp;"0123456789")) +1))&lt;11,TODAY()-(MOD(ROW(),10)*7),TODAY()+((MOD(ROW(),10)+1)*7))</f>
        <v>45923</v>
      </c>
      <c r="F157" s="7">
        <f t="shared" ca="1" si="14"/>
        <v>45925</v>
      </c>
      <c r="G157" s="6">
        <f t="shared" ca="1" si="10"/>
        <v>2</v>
      </c>
      <c r="H157" s="6">
        <f t="shared" ca="1" si="11"/>
        <v>4</v>
      </c>
      <c r="I157">
        <f t="shared" ca="1" si="12"/>
        <v>0</v>
      </c>
      <c r="J157" s="5">
        <v>1125</v>
      </c>
      <c r="K157" s="5">
        <v>50</v>
      </c>
      <c r="L157" s="5">
        <v>0</v>
      </c>
      <c r="M157" s="5">
        <v>55</v>
      </c>
      <c r="N157" s="5">
        <v>25</v>
      </c>
      <c r="O157" s="5">
        <v>1255</v>
      </c>
      <c r="R157" s="8" t="s">
        <v>100</v>
      </c>
      <c r="S157" s="8" t="s">
        <v>101</v>
      </c>
      <c r="T157" t="s">
        <v>517</v>
      </c>
      <c r="U157"/>
      <c r="V157" s="3" t="s">
        <v>17</v>
      </c>
      <c r="X157" s="3" t="s">
        <v>17</v>
      </c>
      <c r="Y157" s="3" t="s">
        <v>139</v>
      </c>
      <c r="AA157" s="3" t="s">
        <v>37</v>
      </c>
      <c r="AB157" s="3" t="s">
        <v>38</v>
      </c>
      <c r="AC157" s="3" t="s">
        <v>152</v>
      </c>
      <c r="AD157" s="3" t="s">
        <v>41</v>
      </c>
      <c r="AE157" s="3" t="s">
        <v>485</v>
      </c>
      <c r="AF157" s="11" t="s">
        <v>44</v>
      </c>
      <c r="AG157" s="21" t="s">
        <v>44</v>
      </c>
      <c r="AH157" s="11" t="s">
        <v>44</v>
      </c>
    </row>
    <row r="158" spans="1:34" x14ac:dyDescent="0.2">
      <c r="A158" s="3" t="s">
        <v>321</v>
      </c>
      <c r="B158" s="6" t="s">
        <v>153</v>
      </c>
      <c r="C158" s="9">
        <f t="shared" ca="1" si="13"/>
        <v>45844</v>
      </c>
      <c r="E158" s="7">
        <f ca="1">IF(VALUE(RIGHT($A158,LEN($A158) - MIN(SEARCH({0,1,2,3,4,5,6,7,8,9}, $A158&amp;"0123456789")) +1))&lt;11,TODAY()-(MOD(ROW(),10)*7),TODAY()+((MOD(ROW(),10)+1)*7))</f>
        <v>45930</v>
      </c>
      <c r="F158" s="7">
        <f t="shared" ca="1" si="14"/>
        <v>45932</v>
      </c>
      <c r="G158" s="6">
        <f t="shared" ca="1" si="10"/>
        <v>1</v>
      </c>
      <c r="H158" s="6">
        <f t="shared" ca="1" si="11"/>
        <v>3</v>
      </c>
      <c r="I158">
        <f t="shared" ca="1" si="12"/>
        <v>0</v>
      </c>
      <c r="J158" s="5">
        <v>390</v>
      </c>
      <c r="K158" s="5">
        <v>125</v>
      </c>
      <c r="L158" s="5">
        <v>-20</v>
      </c>
      <c r="M158" s="5">
        <v>27</v>
      </c>
      <c r="N158" s="5">
        <v>15</v>
      </c>
      <c r="O158" s="5">
        <v>537</v>
      </c>
      <c r="R158" s="8" t="s">
        <v>102</v>
      </c>
      <c r="S158" s="8" t="s">
        <v>103</v>
      </c>
      <c r="T158" t="s">
        <v>518</v>
      </c>
      <c r="U158"/>
      <c r="V158" s="3" t="s">
        <v>17</v>
      </c>
      <c r="X158" s="3" t="s">
        <v>17</v>
      </c>
      <c r="Y158" s="3" t="s">
        <v>29</v>
      </c>
      <c r="Z158" s="3" t="s">
        <v>140</v>
      </c>
      <c r="AA158" s="3" t="s">
        <v>30</v>
      </c>
      <c r="AB158" s="3" t="s">
        <v>33</v>
      </c>
      <c r="AC158" s="3" t="s">
        <v>122</v>
      </c>
      <c r="AD158" s="3" t="s">
        <v>32</v>
      </c>
      <c r="AE158" s="3" t="s">
        <v>485</v>
      </c>
      <c r="AF158" s="11">
        <v>0.54166666666666696</v>
      </c>
      <c r="AG158" s="21" t="s">
        <v>44</v>
      </c>
      <c r="AH158" s="11">
        <v>0.58333333333333304</v>
      </c>
    </row>
    <row r="159" spans="1:34" x14ac:dyDescent="0.2">
      <c r="A159" s="3" t="s">
        <v>322</v>
      </c>
      <c r="B159" s="6" t="s">
        <v>153</v>
      </c>
      <c r="C159" s="9">
        <f t="shared" ca="1" si="13"/>
        <v>45847</v>
      </c>
      <c r="E159" s="7">
        <f ca="1">IF(VALUE(RIGHT($A159,LEN($A159) - MIN(SEARCH({0,1,2,3,4,5,6,7,8,9}, $A159&amp;"0123456789")) +1))&lt;11,TODAY()-(MOD(ROW(),10)*7),TODAY()+((MOD(ROW(),10)+1)*7))</f>
        <v>45937</v>
      </c>
      <c r="F159" s="7">
        <f t="shared" ca="1" si="14"/>
        <v>45939</v>
      </c>
      <c r="G159" s="6">
        <f t="shared" ca="1" si="10"/>
        <v>4</v>
      </c>
      <c r="H159" s="6">
        <f t="shared" ca="1" si="11"/>
        <v>1</v>
      </c>
      <c r="I159">
        <f t="shared" ca="1" si="12"/>
        <v>1</v>
      </c>
      <c r="J159" s="5">
        <v>750</v>
      </c>
      <c r="K159" s="5">
        <v>0</v>
      </c>
      <c r="L159" s="5">
        <v>0</v>
      </c>
      <c r="M159" s="5">
        <v>35</v>
      </c>
      <c r="N159" s="5">
        <v>30</v>
      </c>
      <c r="O159" s="5">
        <v>815</v>
      </c>
      <c r="R159" s="8" t="s">
        <v>100</v>
      </c>
      <c r="S159" s="8" t="s">
        <v>104</v>
      </c>
      <c r="T159" t="s">
        <v>519</v>
      </c>
      <c r="U159"/>
      <c r="V159" s="3" t="s">
        <v>17</v>
      </c>
      <c r="W159" s="3" t="s">
        <v>17</v>
      </c>
      <c r="Y159" s="3" t="s">
        <v>141</v>
      </c>
      <c r="Z159" s="3" t="s">
        <v>35</v>
      </c>
      <c r="AA159" s="3" t="s">
        <v>34</v>
      </c>
      <c r="AB159" s="3" t="s">
        <v>39</v>
      </c>
      <c r="AC159" s="3">
        <v>11021</v>
      </c>
      <c r="AD159" s="3" t="s">
        <v>40</v>
      </c>
      <c r="AE159" s="3" t="s">
        <v>25</v>
      </c>
      <c r="AF159" s="11" t="s">
        <v>44</v>
      </c>
      <c r="AG159" s="21" t="s">
        <v>44</v>
      </c>
      <c r="AH159" s="11" t="s">
        <v>44</v>
      </c>
    </row>
    <row r="160" spans="1:34" x14ac:dyDescent="0.2">
      <c r="A160" s="3" t="s">
        <v>323</v>
      </c>
      <c r="B160" s="6" t="s">
        <v>153</v>
      </c>
      <c r="C160" s="9">
        <f t="shared" ca="1" si="13"/>
        <v>45810</v>
      </c>
      <c r="E160" s="7">
        <f ca="1">IF(VALUE(RIGHT($A160,LEN($A160) - MIN(SEARCH({0,1,2,3,4,5,6,7,8,9}, $A160&amp;"0123456789")) +1))&lt;11,TODAY()-(MOD(ROW(),10)*7),TODAY()+((MOD(ROW(),10)+1)*7))</f>
        <v>45874</v>
      </c>
      <c r="F160" s="7">
        <f t="shared" ca="1" si="14"/>
        <v>45876</v>
      </c>
      <c r="G160" s="6">
        <f t="shared" ca="1" si="10"/>
        <v>3</v>
      </c>
      <c r="H160" s="6">
        <f t="shared" ca="1" si="11"/>
        <v>0</v>
      </c>
      <c r="I160">
        <f t="shared" ca="1" si="12"/>
        <v>1</v>
      </c>
      <c r="J160" s="5">
        <v>1125</v>
      </c>
      <c r="K160" s="5">
        <v>50</v>
      </c>
      <c r="L160" s="5">
        <v>0</v>
      </c>
      <c r="M160" s="5">
        <v>55</v>
      </c>
      <c r="N160" s="5">
        <v>25</v>
      </c>
      <c r="O160" s="5">
        <v>1255</v>
      </c>
      <c r="R160" s="8" t="s">
        <v>105</v>
      </c>
      <c r="S160" s="8" t="s">
        <v>106</v>
      </c>
      <c r="T160" t="s">
        <v>520</v>
      </c>
      <c r="U160"/>
      <c r="V160" s="3" t="s">
        <v>17</v>
      </c>
      <c r="X160" s="3" t="s">
        <v>17</v>
      </c>
      <c r="Y160" s="3" t="s">
        <v>142</v>
      </c>
      <c r="AA160" s="3" t="s">
        <v>37</v>
      </c>
      <c r="AB160" s="3" t="s">
        <v>38</v>
      </c>
      <c r="AC160" s="3">
        <v>31215</v>
      </c>
      <c r="AD160" s="3" t="s">
        <v>41</v>
      </c>
      <c r="AE160" s="3" t="s">
        <v>485</v>
      </c>
      <c r="AF160" s="11" t="s">
        <v>44</v>
      </c>
      <c r="AG160" s="21" t="s">
        <v>44</v>
      </c>
      <c r="AH160" s="11" t="s">
        <v>44</v>
      </c>
    </row>
    <row r="161" spans="1:35" x14ac:dyDescent="0.2">
      <c r="A161" s="3" t="s">
        <v>324</v>
      </c>
      <c r="B161" s="6" t="s">
        <v>153</v>
      </c>
      <c r="C161" s="9">
        <f t="shared" ca="1" si="13"/>
        <v>45865</v>
      </c>
      <c r="E161" s="7">
        <f ca="1">IF(VALUE(RIGHT($A161,LEN($A161) - MIN(SEARCH({0,1,2,3,4,5,6,7,8,9}, $A161&amp;"0123456789")) +1))&lt;11,TODAY()-(MOD(ROW(),10)*7),TODAY()+((MOD(ROW(),10)+1)*7))</f>
        <v>45881</v>
      </c>
      <c r="F161" s="7">
        <f t="shared" ca="1" si="14"/>
        <v>45885</v>
      </c>
      <c r="G161" s="6">
        <f t="shared" ca="1" si="10"/>
        <v>4</v>
      </c>
      <c r="H161" s="6">
        <f t="shared" ca="1" si="11"/>
        <v>0</v>
      </c>
      <c r="I161">
        <f t="shared" ca="1" si="12"/>
        <v>0</v>
      </c>
      <c r="J161" s="5">
        <v>390</v>
      </c>
      <c r="K161" s="5">
        <v>125</v>
      </c>
      <c r="L161" s="5">
        <v>-20</v>
      </c>
      <c r="M161" s="5">
        <v>27</v>
      </c>
      <c r="N161" s="5">
        <v>15</v>
      </c>
      <c r="O161" s="5">
        <v>537</v>
      </c>
      <c r="R161" s="8" t="s">
        <v>107</v>
      </c>
      <c r="S161" s="8" t="s">
        <v>108</v>
      </c>
      <c r="T161" t="s">
        <v>521</v>
      </c>
      <c r="U161"/>
      <c r="V161" s="3" t="s">
        <v>17</v>
      </c>
      <c r="X161" s="3" t="s">
        <v>17</v>
      </c>
      <c r="Y161" s="3" t="s">
        <v>29</v>
      </c>
      <c r="Z161" s="3" t="s">
        <v>143</v>
      </c>
      <c r="AA161" s="3" t="s">
        <v>30</v>
      </c>
      <c r="AB161" s="3" t="s">
        <v>33</v>
      </c>
      <c r="AC161" s="3" t="s">
        <v>31</v>
      </c>
      <c r="AD161" s="3" t="s">
        <v>32</v>
      </c>
      <c r="AE161" s="3" t="s">
        <v>485</v>
      </c>
      <c r="AF161" s="11">
        <v>0.54166666666666696</v>
      </c>
      <c r="AG161" s="21" t="s">
        <v>44</v>
      </c>
      <c r="AH161" s="11">
        <v>0.58333333333333304</v>
      </c>
    </row>
    <row r="162" spans="1:35" x14ac:dyDescent="0.2">
      <c r="A162" s="3" t="s">
        <v>325</v>
      </c>
      <c r="B162" s="6" t="s">
        <v>154</v>
      </c>
      <c r="C162" s="9">
        <f t="shared" ca="1" si="13"/>
        <v>45789</v>
      </c>
      <c r="E162" s="7">
        <f ca="1">IF(VALUE(RIGHT($A162,LEN($A162) - MIN(SEARCH({0,1,2,3,4,5,6,7,8,9}, $A162&amp;"0123456789")) +1))&lt;11,TODAY()-(MOD(ROW(),10)*7),TODAY()+((MOD(ROW(),10)+1)*7))</f>
        <v>45853</v>
      </c>
      <c r="F162" s="7">
        <f t="shared" ca="1" si="14"/>
        <v>45858</v>
      </c>
      <c r="G162" s="6">
        <f t="shared" ca="1" si="10"/>
        <v>2</v>
      </c>
      <c r="H162" s="6">
        <f t="shared" ca="1" si="11"/>
        <v>3</v>
      </c>
      <c r="I162">
        <f t="shared" ca="1" si="12"/>
        <v>1</v>
      </c>
      <c r="J162" s="5">
        <v>750</v>
      </c>
      <c r="K162" s="5">
        <v>0</v>
      </c>
      <c r="L162" s="5">
        <v>0</v>
      </c>
      <c r="M162" s="5">
        <v>35</v>
      </c>
      <c r="N162" s="5">
        <v>30</v>
      </c>
      <c r="O162" s="5">
        <v>815</v>
      </c>
      <c r="R162" s="8" t="s">
        <v>109</v>
      </c>
      <c r="S162" s="8" t="s">
        <v>110</v>
      </c>
      <c r="T162" t="s">
        <v>522</v>
      </c>
      <c r="U162"/>
      <c r="V162" s="3" t="s">
        <v>17</v>
      </c>
      <c r="W162" s="3" t="s">
        <v>17</v>
      </c>
      <c r="Y162" s="3" t="s">
        <v>144</v>
      </c>
      <c r="Z162" s="3" t="s">
        <v>35</v>
      </c>
      <c r="AA162" s="3" t="s">
        <v>34</v>
      </c>
      <c r="AB162" s="3" t="s">
        <v>39</v>
      </c>
      <c r="AC162" s="3">
        <v>51409</v>
      </c>
      <c r="AD162" s="3" t="s">
        <v>40</v>
      </c>
      <c r="AE162" s="3" t="s">
        <v>25</v>
      </c>
      <c r="AF162" s="11" t="s">
        <v>44</v>
      </c>
      <c r="AG162" s="21" t="s">
        <v>44</v>
      </c>
      <c r="AH162" s="11" t="s">
        <v>44</v>
      </c>
    </row>
    <row r="163" spans="1:35" x14ac:dyDescent="0.2">
      <c r="A163" s="3" t="s">
        <v>326</v>
      </c>
      <c r="B163" s="6" t="s">
        <v>154</v>
      </c>
      <c r="C163" s="9">
        <f t="shared" ca="1" si="13"/>
        <v>45775</v>
      </c>
      <c r="E163" s="7">
        <f ca="1">IF(VALUE(RIGHT($A163,LEN($A163) - MIN(SEARCH({0,1,2,3,4,5,6,7,8,9}, $A163&amp;"0123456789")) +1))&lt;11,TODAY()-(MOD(ROW(),10)*7),TODAY()+((MOD(ROW(),10)+1)*7))</f>
        <v>45846</v>
      </c>
      <c r="F163" s="7">
        <f t="shared" ca="1" si="14"/>
        <v>45850</v>
      </c>
      <c r="G163" s="6">
        <f t="shared" ca="1" si="10"/>
        <v>4</v>
      </c>
      <c r="H163" s="6">
        <f t="shared" ca="1" si="11"/>
        <v>1</v>
      </c>
      <c r="I163">
        <f t="shared" ca="1" si="12"/>
        <v>0</v>
      </c>
      <c r="J163" s="5">
        <v>1125</v>
      </c>
      <c r="K163" s="5">
        <v>50</v>
      </c>
      <c r="L163" s="5">
        <v>0</v>
      </c>
      <c r="M163" s="5">
        <v>55</v>
      </c>
      <c r="N163" s="5">
        <v>25</v>
      </c>
      <c r="O163" s="5">
        <v>1255</v>
      </c>
      <c r="R163" s="8" t="s">
        <v>112</v>
      </c>
      <c r="S163" s="8" t="s">
        <v>111</v>
      </c>
      <c r="T163" t="s">
        <v>523</v>
      </c>
      <c r="U163"/>
      <c r="V163" s="3" t="s">
        <v>17</v>
      </c>
      <c r="X163" s="3" t="s">
        <v>17</v>
      </c>
      <c r="Y163" s="3" t="s">
        <v>145</v>
      </c>
      <c r="AA163" s="3" t="s">
        <v>37</v>
      </c>
      <c r="AB163" s="3" t="s">
        <v>38</v>
      </c>
      <c r="AC163" s="3">
        <v>71603</v>
      </c>
      <c r="AD163" s="3" t="s">
        <v>41</v>
      </c>
      <c r="AE163" s="3" t="s">
        <v>485</v>
      </c>
      <c r="AF163" s="11">
        <v>0.58333333333333304</v>
      </c>
      <c r="AG163" s="21" t="s">
        <v>44</v>
      </c>
      <c r="AH163" s="11" t="s">
        <v>44</v>
      </c>
    </row>
    <row r="164" spans="1:35" x14ac:dyDescent="0.2">
      <c r="A164" s="3" t="s">
        <v>327</v>
      </c>
      <c r="B164" s="6" t="s">
        <v>154</v>
      </c>
      <c r="C164" s="9">
        <f t="shared" ca="1" si="13"/>
        <v>45811</v>
      </c>
      <c r="E164" s="7">
        <f ca="1">IF(VALUE(RIGHT($A164,LEN($A164) - MIN(SEARCH({0,1,2,3,4,5,6,7,8,9}, $A164&amp;"0123456789")) +1))&lt;11,TODAY()-(MOD(ROW(),10)*7),TODAY()+((MOD(ROW(),10)+1)*7))</f>
        <v>45839</v>
      </c>
      <c r="F164" s="7">
        <f t="shared" ca="1" si="14"/>
        <v>45842</v>
      </c>
      <c r="G164" s="6">
        <f t="shared" ca="1" si="10"/>
        <v>1</v>
      </c>
      <c r="H164" s="6">
        <f t="shared" ca="1" si="11"/>
        <v>3</v>
      </c>
      <c r="I164">
        <f t="shared" ca="1" si="12"/>
        <v>2</v>
      </c>
      <c r="J164" s="5">
        <v>390</v>
      </c>
      <c r="K164" s="5">
        <v>125</v>
      </c>
      <c r="L164" s="5">
        <v>-20</v>
      </c>
      <c r="M164" s="5">
        <v>27</v>
      </c>
      <c r="N164" s="5">
        <v>15</v>
      </c>
      <c r="O164" s="5">
        <v>537</v>
      </c>
      <c r="R164" s="8" t="s">
        <v>113</v>
      </c>
      <c r="S164" s="8" t="s">
        <v>114</v>
      </c>
      <c r="T164" t="s">
        <v>524</v>
      </c>
      <c r="U164"/>
      <c r="V164" s="3" t="s">
        <v>17</v>
      </c>
      <c r="X164" s="3" t="s">
        <v>17</v>
      </c>
      <c r="Y164" s="3" t="s">
        <v>29</v>
      </c>
      <c r="Z164" s="3" t="s">
        <v>146</v>
      </c>
      <c r="AA164" s="3" t="s">
        <v>30</v>
      </c>
      <c r="AB164" s="3" t="s">
        <v>33</v>
      </c>
      <c r="AC164" s="3" t="s">
        <v>118</v>
      </c>
      <c r="AD164" s="3" t="s">
        <v>32</v>
      </c>
      <c r="AE164" s="3" t="s">
        <v>485</v>
      </c>
      <c r="AF164" s="11" t="s">
        <v>44</v>
      </c>
      <c r="AG164" s="21" t="s">
        <v>44</v>
      </c>
      <c r="AH164" s="11" t="s">
        <v>44</v>
      </c>
    </row>
    <row r="165" spans="1:35" x14ac:dyDescent="0.2">
      <c r="A165" s="3" t="s">
        <v>328</v>
      </c>
      <c r="B165" s="6" t="s">
        <v>154</v>
      </c>
      <c r="C165" s="9">
        <f t="shared" ca="1" si="13"/>
        <v>45742</v>
      </c>
      <c r="E165" s="7">
        <f ca="1">IF(VALUE(RIGHT($A165,LEN($A165) - MIN(SEARCH({0,1,2,3,4,5,6,7,8,9}, $A165&amp;"0123456789")) +1))&lt;11,TODAY()-(MOD(ROW(),10)*7),TODAY()+((MOD(ROW(),10)+1)*7))</f>
        <v>45832</v>
      </c>
      <c r="F165" s="7">
        <f t="shared" ca="1" si="14"/>
        <v>45837</v>
      </c>
      <c r="G165" s="6">
        <f t="shared" ca="1" si="10"/>
        <v>1</v>
      </c>
      <c r="H165" s="6">
        <f t="shared" ca="1" si="11"/>
        <v>5</v>
      </c>
      <c r="I165">
        <f t="shared" ca="1" si="12"/>
        <v>0</v>
      </c>
      <c r="J165" s="5">
        <v>750</v>
      </c>
      <c r="K165" s="5">
        <v>0</v>
      </c>
      <c r="L165" s="5">
        <v>0</v>
      </c>
      <c r="M165" s="5">
        <v>35</v>
      </c>
      <c r="N165" s="5">
        <v>30</v>
      </c>
      <c r="O165" s="5">
        <v>815</v>
      </c>
      <c r="R165" s="8" t="s">
        <v>7</v>
      </c>
      <c r="S165" s="8" t="s">
        <v>8</v>
      </c>
      <c r="T165" t="s">
        <v>490</v>
      </c>
      <c r="U165"/>
      <c r="V165" s="3" t="s">
        <v>17</v>
      </c>
      <c r="W165" s="3" t="s">
        <v>17</v>
      </c>
      <c r="Y165" s="3" t="s">
        <v>27</v>
      </c>
      <c r="Z165" s="3" t="s">
        <v>35</v>
      </c>
      <c r="AA165" s="3" t="s">
        <v>34</v>
      </c>
      <c r="AB165" s="3" t="s">
        <v>39</v>
      </c>
      <c r="AC165" s="3">
        <v>11021</v>
      </c>
      <c r="AD165" s="3" t="s">
        <v>40</v>
      </c>
      <c r="AE165" s="3" t="s">
        <v>25</v>
      </c>
      <c r="AF165" s="11" t="s">
        <v>44</v>
      </c>
      <c r="AG165" s="21" t="s">
        <v>44</v>
      </c>
      <c r="AH165" s="11">
        <v>0.5</v>
      </c>
      <c r="AI165" s="3" t="s">
        <v>46</v>
      </c>
    </row>
    <row r="166" spans="1:35" x14ac:dyDescent="0.2">
      <c r="A166" s="3" t="s">
        <v>329</v>
      </c>
      <c r="B166" s="6" t="s">
        <v>154</v>
      </c>
      <c r="C166" s="9">
        <f t="shared" ca="1" si="13"/>
        <v>45768</v>
      </c>
      <c r="E166" s="7">
        <f ca="1">IF(VALUE(RIGHT($A166,LEN($A166) - MIN(SEARCH({0,1,2,3,4,5,6,7,8,9}, $A166&amp;"0123456789")) +1))&lt;11,TODAY()-(MOD(ROW(),10)*7),TODAY()+((MOD(ROW(),10)+1)*7))</f>
        <v>45825</v>
      </c>
      <c r="F166" s="7">
        <f t="shared" ca="1" si="14"/>
        <v>45829</v>
      </c>
      <c r="G166" s="6">
        <f t="shared" ca="1" si="10"/>
        <v>4</v>
      </c>
      <c r="H166" s="6">
        <f t="shared" ca="1" si="11"/>
        <v>1</v>
      </c>
      <c r="I166">
        <f t="shared" ca="1" si="12"/>
        <v>0</v>
      </c>
      <c r="J166" s="5">
        <v>1125</v>
      </c>
      <c r="K166" s="5">
        <v>50</v>
      </c>
      <c r="L166" s="5">
        <v>0</v>
      </c>
      <c r="M166" s="5">
        <v>55</v>
      </c>
      <c r="N166" s="5">
        <v>25</v>
      </c>
      <c r="O166" s="5">
        <v>1255</v>
      </c>
      <c r="R166" s="8" t="s">
        <v>6</v>
      </c>
      <c r="S166" s="8" t="s">
        <v>9</v>
      </c>
      <c r="T166" t="s">
        <v>491</v>
      </c>
      <c r="U166"/>
      <c r="V166" s="3" t="s">
        <v>17</v>
      </c>
      <c r="X166" s="3" t="s">
        <v>17</v>
      </c>
      <c r="Y166" s="3" t="s">
        <v>28</v>
      </c>
      <c r="AA166" s="3" t="s">
        <v>37</v>
      </c>
      <c r="AB166" s="3" t="s">
        <v>38</v>
      </c>
      <c r="AC166" s="3">
        <v>31215</v>
      </c>
      <c r="AD166" s="3" t="s">
        <v>41</v>
      </c>
      <c r="AE166" s="3" t="s">
        <v>485</v>
      </c>
      <c r="AF166" s="11" t="s">
        <v>44</v>
      </c>
      <c r="AG166" s="21" t="s">
        <v>44</v>
      </c>
      <c r="AH166" s="11" t="s">
        <v>44</v>
      </c>
    </row>
    <row r="167" spans="1:35" x14ac:dyDescent="0.2">
      <c r="A167" s="3" t="s">
        <v>330</v>
      </c>
      <c r="B167" s="6" t="s">
        <v>154</v>
      </c>
      <c r="C167" s="9">
        <f t="shared" ca="1" si="13"/>
        <v>45802</v>
      </c>
      <c r="E167" s="7">
        <f ca="1">IF(VALUE(RIGHT($A167,LEN($A167) - MIN(SEARCH({0,1,2,3,4,5,6,7,8,9}, $A167&amp;"0123456789")) +1))&lt;11,TODAY()-(MOD(ROW(),10)*7),TODAY()+((MOD(ROW(),10)+1)*7))</f>
        <v>45818</v>
      </c>
      <c r="F167" s="7">
        <f t="shared" ca="1" si="14"/>
        <v>45820</v>
      </c>
      <c r="G167" s="6">
        <f t="shared" ca="1" si="10"/>
        <v>4</v>
      </c>
      <c r="H167" s="6">
        <f t="shared" ca="1" si="11"/>
        <v>4</v>
      </c>
      <c r="I167">
        <f t="shared" ca="1" si="12"/>
        <v>0</v>
      </c>
      <c r="J167" s="5">
        <v>390</v>
      </c>
      <c r="K167" s="5">
        <v>125</v>
      </c>
      <c r="L167" s="5">
        <v>-20</v>
      </c>
      <c r="M167" s="5">
        <v>27</v>
      </c>
      <c r="N167" s="5">
        <v>15</v>
      </c>
      <c r="O167" s="5">
        <v>537</v>
      </c>
      <c r="R167" s="8" t="s">
        <v>10</v>
      </c>
      <c r="S167" s="8" t="s">
        <v>11</v>
      </c>
      <c r="T167" t="s">
        <v>493</v>
      </c>
      <c r="U167"/>
      <c r="V167" s="3" t="s">
        <v>17</v>
      </c>
      <c r="X167" s="3" t="s">
        <v>17</v>
      </c>
      <c r="Y167" s="3" t="s">
        <v>29</v>
      </c>
      <c r="Z167" s="3" t="s">
        <v>36</v>
      </c>
      <c r="AA167" s="3" t="s">
        <v>30</v>
      </c>
      <c r="AB167" s="3" t="s">
        <v>33</v>
      </c>
      <c r="AC167" s="3" t="s">
        <v>31</v>
      </c>
      <c r="AD167" s="3" t="s">
        <v>32</v>
      </c>
      <c r="AE167" s="3" t="s">
        <v>485</v>
      </c>
      <c r="AF167" s="11">
        <v>0.54166666666666696</v>
      </c>
      <c r="AG167" s="21" t="s">
        <v>44</v>
      </c>
      <c r="AH167" s="11">
        <v>0.58333333333333304</v>
      </c>
      <c r="AI167" s="3" t="s">
        <v>47</v>
      </c>
    </row>
    <row r="168" spans="1:35" x14ac:dyDescent="0.2">
      <c r="A168" s="3" t="s">
        <v>331</v>
      </c>
      <c r="B168" s="6" t="s">
        <v>154</v>
      </c>
      <c r="C168" s="9">
        <f t="shared" ca="1" si="13"/>
        <v>45749</v>
      </c>
      <c r="E168" s="7">
        <f ca="1">IF(VALUE(RIGHT($A168,LEN($A168) - MIN(SEARCH({0,1,2,3,4,5,6,7,8,9}, $A168&amp;"0123456789")) +1))&lt;11,TODAY()-(MOD(ROW(),10)*7),TODAY()+((MOD(ROW(),10)+1)*7))</f>
        <v>45811</v>
      </c>
      <c r="F168" s="7">
        <f t="shared" ca="1" si="14"/>
        <v>45814</v>
      </c>
      <c r="G168" s="6">
        <f t="shared" ca="1" si="10"/>
        <v>5</v>
      </c>
      <c r="H168" s="6">
        <f t="shared" ca="1" si="11"/>
        <v>4</v>
      </c>
      <c r="I168">
        <f t="shared" ca="1" si="12"/>
        <v>2</v>
      </c>
      <c r="J168" s="5">
        <v>750</v>
      </c>
      <c r="K168" s="5">
        <v>0</v>
      </c>
      <c r="L168" s="5">
        <v>0</v>
      </c>
      <c r="M168" s="5">
        <v>35</v>
      </c>
      <c r="N168" s="5">
        <v>30</v>
      </c>
      <c r="O168" s="5">
        <v>815</v>
      </c>
      <c r="R168" s="8" t="s">
        <v>58</v>
      </c>
      <c r="S168" s="8" t="s">
        <v>59</v>
      </c>
      <c r="T168" t="s">
        <v>494</v>
      </c>
      <c r="U168"/>
      <c r="V168" s="3" t="s">
        <v>17</v>
      </c>
      <c r="W168" s="3" t="s">
        <v>17</v>
      </c>
      <c r="Y168" s="3" t="s">
        <v>115</v>
      </c>
      <c r="Z168" s="3" t="s">
        <v>35</v>
      </c>
      <c r="AA168" s="3" t="s">
        <v>34</v>
      </c>
      <c r="AB168" s="3" t="s">
        <v>39</v>
      </c>
      <c r="AC168" s="3">
        <v>51409</v>
      </c>
      <c r="AD168" s="3" t="s">
        <v>40</v>
      </c>
      <c r="AE168" s="3" t="s">
        <v>25</v>
      </c>
      <c r="AF168" s="11" t="s">
        <v>44</v>
      </c>
      <c r="AG168" s="21" t="s">
        <v>44</v>
      </c>
      <c r="AH168" s="11" t="s">
        <v>44</v>
      </c>
    </row>
    <row r="169" spans="1:35" x14ac:dyDescent="0.2">
      <c r="A169" s="3" t="s">
        <v>332</v>
      </c>
      <c r="B169" s="6" t="s">
        <v>154</v>
      </c>
      <c r="C169" s="9">
        <f t="shared" ca="1" si="13"/>
        <v>45754</v>
      </c>
      <c r="E169" s="7">
        <f ca="1">IF(VALUE(RIGHT($A169,LEN($A169) - MIN(SEARCH({0,1,2,3,4,5,6,7,8,9}, $A169&amp;"0123456789")) +1))&lt;11,TODAY()-(MOD(ROW(),10)*7),TODAY()+((MOD(ROW(),10)+1)*7))</f>
        <v>45804</v>
      </c>
      <c r="F169" s="7">
        <f t="shared" ca="1" si="14"/>
        <v>45809</v>
      </c>
      <c r="G169" s="6">
        <f t="shared" ca="1" si="10"/>
        <v>3</v>
      </c>
      <c r="H169" s="6">
        <f t="shared" ca="1" si="11"/>
        <v>5</v>
      </c>
      <c r="I169">
        <f t="shared" ca="1" si="12"/>
        <v>2</v>
      </c>
      <c r="J169" s="5">
        <v>1125</v>
      </c>
      <c r="K169" s="5">
        <v>50</v>
      </c>
      <c r="L169" s="5">
        <v>0</v>
      </c>
      <c r="M169" s="5">
        <v>55</v>
      </c>
      <c r="N169" s="5">
        <v>25</v>
      </c>
      <c r="O169" s="5">
        <v>1255</v>
      </c>
      <c r="R169" s="8" t="s">
        <v>60</v>
      </c>
      <c r="S169" s="8" t="s">
        <v>61</v>
      </c>
      <c r="T169" t="s">
        <v>495</v>
      </c>
      <c r="U169"/>
      <c r="V169" s="3" t="s">
        <v>17</v>
      </c>
      <c r="X169" s="3" t="s">
        <v>17</v>
      </c>
      <c r="Y169" s="3" t="s">
        <v>116</v>
      </c>
      <c r="AA169" s="3" t="s">
        <v>37</v>
      </c>
      <c r="AB169" s="3" t="s">
        <v>38</v>
      </c>
      <c r="AC169" s="3">
        <v>71603</v>
      </c>
      <c r="AD169" s="3" t="s">
        <v>41</v>
      </c>
      <c r="AE169" s="3" t="s">
        <v>485</v>
      </c>
      <c r="AF169" s="11" t="s">
        <v>44</v>
      </c>
      <c r="AG169" s="21" t="s">
        <v>44</v>
      </c>
      <c r="AH169" s="11" t="s">
        <v>44</v>
      </c>
    </row>
    <row r="170" spans="1:35" x14ac:dyDescent="0.2">
      <c r="A170" s="3" t="s">
        <v>333</v>
      </c>
      <c r="B170" s="6" t="s">
        <v>154</v>
      </c>
      <c r="C170" s="9">
        <f t="shared" ca="1" si="13"/>
        <v>45836</v>
      </c>
      <c r="E170" s="7">
        <f ca="1">IF(VALUE(RIGHT($A170,LEN($A170) - MIN(SEARCH({0,1,2,3,4,5,6,7,8,9}, $A170&amp;"0123456789")) +1))&lt;11,TODAY()-(MOD(ROW(),10)*7),TODAY()+((MOD(ROW(),10)+1)*7))</f>
        <v>45867</v>
      </c>
      <c r="F170" s="7">
        <f t="shared" ca="1" si="14"/>
        <v>45870</v>
      </c>
      <c r="G170" s="6">
        <f t="shared" ca="1" si="10"/>
        <v>3</v>
      </c>
      <c r="H170" s="6">
        <f t="shared" ca="1" si="11"/>
        <v>5</v>
      </c>
      <c r="I170">
        <f t="shared" ca="1" si="12"/>
        <v>0</v>
      </c>
      <c r="J170" s="5">
        <v>390</v>
      </c>
      <c r="K170" s="5">
        <v>125</v>
      </c>
      <c r="L170" s="5">
        <v>-20</v>
      </c>
      <c r="M170" s="5">
        <v>27</v>
      </c>
      <c r="N170" s="5">
        <v>15</v>
      </c>
      <c r="O170" s="5">
        <v>537</v>
      </c>
      <c r="R170" s="8" t="s">
        <v>62</v>
      </c>
      <c r="S170" s="8" t="s">
        <v>63</v>
      </c>
      <c r="T170" t="s">
        <v>496</v>
      </c>
      <c r="U170"/>
      <c r="V170" s="3" t="s">
        <v>17</v>
      </c>
      <c r="X170" s="3" t="s">
        <v>17</v>
      </c>
      <c r="Y170" s="3" t="s">
        <v>29</v>
      </c>
      <c r="Z170" s="3" t="s">
        <v>117</v>
      </c>
      <c r="AA170" s="3" t="s">
        <v>30</v>
      </c>
      <c r="AB170" s="3" t="s">
        <v>33</v>
      </c>
      <c r="AC170" s="3" t="s">
        <v>118</v>
      </c>
      <c r="AD170" s="3" t="s">
        <v>32</v>
      </c>
      <c r="AE170" s="3" t="s">
        <v>485</v>
      </c>
      <c r="AF170" s="11" t="s">
        <v>44</v>
      </c>
      <c r="AG170" s="21" t="s">
        <v>44</v>
      </c>
      <c r="AH170" s="11" t="s">
        <v>44</v>
      </c>
    </row>
    <row r="171" spans="1:35" x14ac:dyDescent="0.2">
      <c r="A171" s="3" t="s">
        <v>334</v>
      </c>
      <c r="B171" s="6" t="s">
        <v>154</v>
      </c>
      <c r="C171" s="9">
        <f t="shared" ca="1" si="13"/>
        <v>45837</v>
      </c>
      <c r="E171" s="7">
        <f ca="1">IF(VALUE(RIGHT($A171,LEN($A171) - MIN(SEARCH({0,1,2,3,4,5,6,7,8,9}, $A171&amp;"0123456789")) +1))&lt;11,TODAY()-(MOD(ROW(),10)*7),TODAY()+((MOD(ROW(),10)+1)*7))</f>
        <v>45860</v>
      </c>
      <c r="F171" s="7">
        <f t="shared" ca="1" si="14"/>
        <v>45862</v>
      </c>
      <c r="G171" s="6">
        <f t="shared" ca="1" si="10"/>
        <v>1</v>
      </c>
      <c r="H171" s="6">
        <f t="shared" ca="1" si="11"/>
        <v>2</v>
      </c>
      <c r="I171">
        <f t="shared" ca="1" si="12"/>
        <v>1</v>
      </c>
      <c r="J171" s="5">
        <v>750</v>
      </c>
      <c r="K171" s="5">
        <v>0</v>
      </c>
      <c r="L171" s="5">
        <v>0</v>
      </c>
      <c r="M171" s="5">
        <v>35</v>
      </c>
      <c r="N171" s="5">
        <v>30</v>
      </c>
      <c r="O171" s="5">
        <v>815</v>
      </c>
      <c r="R171" s="8" t="s">
        <v>64</v>
      </c>
      <c r="S171" s="8" t="s">
        <v>65</v>
      </c>
      <c r="T171" t="s">
        <v>497</v>
      </c>
      <c r="U171"/>
      <c r="V171" s="3" t="s">
        <v>17</v>
      </c>
      <c r="W171" s="3" t="s">
        <v>17</v>
      </c>
      <c r="Y171" s="3" t="s">
        <v>119</v>
      </c>
      <c r="Z171" s="3" t="s">
        <v>35</v>
      </c>
      <c r="AA171" s="3" t="s">
        <v>34</v>
      </c>
      <c r="AB171" s="3" t="s">
        <v>39</v>
      </c>
      <c r="AC171" s="3" t="s">
        <v>151</v>
      </c>
      <c r="AD171" s="3" t="s">
        <v>40</v>
      </c>
      <c r="AE171" s="3" t="s">
        <v>25</v>
      </c>
      <c r="AF171" s="11">
        <v>0.58333333333333304</v>
      </c>
      <c r="AG171" s="21" t="s">
        <v>44</v>
      </c>
      <c r="AH171" s="11" t="s">
        <v>44</v>
      </c>
    </row>
    <row r="172" spans="1:35" x14ac:dyDescent="0.2">
      <c r="A172" s="3" t="s">
        <v>335</v>
      </c>
      <c r="B172" s="6" t="s">
        <v>154</v>
      </c>
      <c r="C172" s="9">
        <f t="shared" ca="1" si="13"/>
        <v>45866</v>
      </c>
      <c r="E172" s="7">
        <f ca="1">IF(VALUE(RIGHT($A172,LEN($A172) - MIN(SEARCH({0,1,2,3,4,5,6,7,8,9}, $A172&amp;"0123456789")) +1))&lt;11,TODAY()-(MOD(ROW(),10)*7),TODAY()+((MOD(ROW(),10)+1)*7))</f>
        <v>45888</v>
      </c>
      <c r="F172" s="7">
        <f t="shared" ca="1" si="14"/>
        <v>45893</v>
      </c>
      <c r="G172" s="6">
        <f t="shared" ca="1" si="10"/>
        <v>5</v>
      </c>
      <c r="H172" s="6">
        <f t="shared" ca="1" si="11"/>
        <v>4</v>
      </c>
      <c r="I172">
        <f t="shared" ca="1" si="12"/>
        <v>2</v>
      </c>
      <c r="J172" s="5">
        <v>1125</v>
      </c>
      <c r="K172" s="5">
        <v>50</v>
      </c>
      <c r="L172" s="5">
        <v>0</v>
      </c>
      <c r="M172" s="5">
        <v>55</v>
      </c>
      <c r="N172" s="5">
        <v>25</v>
      </c>
      <c r="O172" s="5">
        <v>1255</v>
      </c>
      <c r="R172" s="8" t="s">
        <v>66</v>
      </c>
      <c r="S172" s="8" t="s">
        <v>67</v>
      </c>
      <c r="T172" t="s">
        <v>498</v>
      </c>
      <c r="U172"/>
      <c r="V172" s="3" t="s">
        <v>17</v>
      </c>
      <c r="X172" s="3" t="s">
        <v>17</v>
      </c>
      <c r="Y172" s="3" t="s">
        <v>120</v>
      </c>
      <c r="AA172" s="3" t="s">
        <v>37</v>
      </c>
      <c r="AB172" s="3" t="s">
        <v>38</v>
      </c>
      <c r="AC172" s="3" t="s">
        <v>152</v>
      </c>
      <c r="AD172" s="3" t="s">
        <v>41</v>
      </c>
      <c r="AE172" s="3" t="s">
        <v>485</v>
      </c>
      <c r="AF172" s="11" t="s">
        <v>44</v>
      </c>
      <c r="AG172" s="21" t="s">
        <v>44</v>
      </c>
      <c r="AH172" s="11" t="s">
        <v>44</v>
      </c>
    </row>
    <row r="173" spans="1:35" x14ac:dyDescent="0.2">
      <c r="A173" s="3" t="s">
        <v>336</v>
      </c>
      <c r="B173" s="6" t="s">
        <v>154</v>
      </c>
      <c r="C173" s="9">
        <f t="shared" ca="1" si="13"/>
        <v>45843</v>
      </c>
      <c r="E173" s="7">
        <f ca="1">IF(VALUE(RIGHT($A173,LEN($A173) - MIN(SEARCH({0,1,2,3,4,5,6,7,8,9}, $A173&amp;"0123456789")) +1))&lt;11,TODAY()-(MOD(ROW(),10)*7),TODAY()+((MOD(ROW(),10)+1)*7))</f>
        <v>45895</v>
      </c>
      <c r="F173" s="7">
        <f t="shared" ca="1" si="14"/>
        <v>45898</v>
      </c>
      <c r="G173" s="6">
        <f t="shared" ca="1" si="10"/>
        <v>1</v>
      </c>
      <c r="H173" s="6">
        <f t="shared" ca="1" si="11"/>
        <v>2</v>
      </c>
      <c r="I173">
        <f t="shared" ca="1" si="12"/>
        <v>2</v>
      </c>
      <c r="J173" s="5">
        <v>390</v>
      </c>
      <c r="K173" s="5">
        <v>125</v>
      </c>
      <c r="L173" s="5">
        <v>-20</v>
      </c>
      <c r="M173" s="5">
        <v>27</v>
      </c>
      <c r="N173" s="5">
        <v>15</v>
      </c>
      <c r="O173" s="5">
        <v>537</v>
      </c>
      <c r="R173" s="8" t="s">
        <v>68</v>
      </c>
      <c r="S173" s="8" t="s">
        <v>69</v>
      </c>
      <c r="T173" t="s">
        <v>499</v>
      </c>
      <c r="U173"/>
      <c r="V173" s="3" t="s">
        <v>17</v>
      </c>
      <c r="X173" s="3" t="s">
        <v>17</v>
      </c>
      <c r="Y173" s="3" t="s">
        <v>29</v>
      </c>
      <c r="Z173" s="3" t="s">
        <v>121</v>
      </c>
      <c r="AA173" s="3" t="s">
        <v>30</v>
      </c>
      <c r="AB173" s="3" t="s">
        <v>33</v>
      </c>
      <c r="AC173" s="3" t="s">
        <v>122</v>
      </c>
      <c r="AD173" s="3" t="s">
        <v>32</v>
      </c>
      <c r="AE173" s="3" t="s">
        <v>485</v>
      </c>
      <c r="AF173" s="11" t="s">
        <v>44</v>
      </c>
      <c r="AG173" s="21" t="s">
        <v>44</v>
      </c>
      <c r="AH173" s="11" t="s">
        <v>44</v>
      </c>
    </row>
    <row r="174" spans="1:35" x14ac:dyDescent="0.2">
      <c r="A174" s="3" t="s">
        <v>337</v>
      </c>
      <c r="B174" s="6" t="s">
        <v>154</v>
      </c>
      <c r="C174" s="9">
        <f t="shared" ca="1" si="13"/>
        <v>45884</v>
      </c>
      <c r="E174" s="7">
        <f ca="1">IF(VALUE(RIGHT($A174,LEN($A174) - MIN(SEARCH({0,1,2,3,4,5,6,7,8,9}, $A174&amp;"0123456789")) +1))&lt;11,TODAY()-(MOD(ROW(),10)*7),TODAY()+((MOD(ROW(),10)+1)*7))</f>
        <v>45902</v>
      </c>
      <c r="F174" s="7">
        <f t="shared" ca="1" si="14"/>
        <v>45905</v>
      </c>
      <c r="G174" s="6">
        <f t="shared" ca="1" si="10"/>
        <v>6</v>
      </c>
      <c r="H174" s="6">
        <f t="shared" ca="1" si="11"/>
        <v>3</v>
      </c>
      <c r="I174">
        <f t="shared" ca="1" si="12"/>
        <v>0</v>
      </c>
      <c r="J174" s="5">
        <v>750</v>
      </c>
      <c r="K174" s="5">
        <v>0</v>
      </c>
      <c r="L174" s="5">
        <v>0</v>
      </c>
      <c r="M174" s="5">
        <v>35</v>
      </c>
      <c r="N174" s="5">
        <v>30</v>
      </c>
      <c r="O174" s="5">
        <v>815</v>
      </c>
      <c r="R174" s="8" t="s">
        <v>70</v>
      </c>
      <c r="S174" s="8" t="s">
        <v>71</v>
      </c>
      <c r="T174" t="s">
        <v>500</v>
      </c>
      <c r="U174"/>
      <c r="V174" s="3" t="s">
        <v>17</v>
      </c>
      <c r="W174" s="3" t="s">
        <v>17</v>
      </c>
      <c r="Y174" s="3" t="s">
        <v>123</v>
      </c>
      <c r="Z174" s="3" t="s">
        <v>35</v>
      </c>
      <c r="AA174" s="3" t="s">
        <v>34</v>
      </c>
      <c r="AB174" s="3" t="s">
        <v>39</v>
      </c>
      <c r="AC174" s="3">
        <v>11021</v>
      </c>
      <c r="AD174" s="3" t="s">
        <v>40</v>
      </c>
      <c r="AE174" s="3" t="s">
        <v>25</v>
      </c>
      <c r="AF174" s="11">
        <v>0.54166666666666696</v>
      </c>
      <c r="AG174" s="21" t="s">
        <v>44</v>
      </c>
      <c r="AH174" s="11">
        <v>0.58333333333333304</v>
      </c>
    </row>
    <row r="175" spans="1:35" x14ac:dyDescent="0.2">
      <c r="A175" s="3" t="s">
        <v>338</v>
      </c>
      <c r="B175" s="6" t="s">
        <v>154</v>
      </c>
      <c r="C175" s="9">
        <f t="shared" ca="1" si="13"/>
        <v>45839</v>
      </c>
      <c r="E175" s="7">
        <f ca="1">IF(VALUE(RIGHT($A175,LEN($A175) - MIN(SEARCH({0,1,2,3,4,5,6,7,8,9}, $A175&amp;"0123456789")) +1))&lt;11,TODAY()-(MOD(ROW(),10)*7),TODAY()+((MOD(ROW(),10)+1)*7))</f>
        <v>45909</v>
      </c>
      <c r="F175" s="7">
        <f t="shared" ca="1" si="14"/>
        <v>45914</v>
      </c>
      <c r="G175" s="6">
        <f t="shared" ca="1" si="10"/>
        <v>6</v>
      </c>
      <c r="H175" s="6">
        <f t="shared" ca="1" si="11"/>
        <v>5</v>
      </c>
      <c r="I175">
        <f t="shared" ca="1" si="12"/>
        <v>1</v>
      </c>
      <c r="J175" s="5">
        <v>1125</v>
      </c>
      <c r="K175" s="5">
        <v>50</v>
      </c>
      <c r="L175" s="5">
        <v>0</v>
      </c>
      <c r="M175" s="5">
        <v>55</v>
      </c>
      <c r="N175" s="5">
        <v>25</v>
      </c>
      <c r="O175" s="5">
        <v>1255</v>
      </c>
      <c r="R175" s="8" t="s">
        <v>72</v>
      </c>
      <c r="S175" s="8" t="s">
        <v>73</v>
      </c>
      <c r="T175" t="s">
        <v>502</v>
      </c>
      <c r="U175"/>
      <c r="V175" s="3" t="s">
        <v>17</v>
      </c>
      <c r="X175" s="3" t="s">
        <v>17</v>
      </c>
      <c r="Y175" s="3" t="s">
        <v>124</v>
      </c>
      <c r="AA175" s="3" t="s">
        <v>37</v>
      </c>
      <c r="AB175" s="3" t="s">
        <v>38</v>
      </c>
      <c r="AC175" s="3">
        <v>31215</v>
      </c>
      <c r="AD175" s="3" t="s">
        <v>41</v>
      </c>
      <c r="AE175" s="3" t="s">
        <v>485</v>
      </c>
      <c r="AF175" s="11" t="s">
        <v>44</v>
      </c>
      <c r="AG175" s="21" t="s">
        <v>44</v>
      </c>
      <c r="AH175" s="11" t="s">
        <v>44</v>
      </c>
    </row>
    <row r="176" spans="1:35" x14ac:dyDescent="0.2">
      <c r="A176" s="3" t="s">
        <v>339</v>
      </c>
      <c r="B176" s="6" t="s">
        <v>154</v>
      </c>
      <c r="C176" s="9">
        <f t="shared" ca="1" si="13"/>
        <v>45846</v>
      </c>
      <c r="E176" s="7">
        <f ca="1">IF(VALUE(RIGHT($A176,LEN($A176) - MIN(SEARCH({0,1,2,3,4,5,6,7,8,9}, $A176&amp;"0123456789")) +1))&lt;11,TODAY()-(MOD(ROW(),10)*7),TODAY()+((MOD(ROW(),10)+1)*7))</f>
        <v>45916</v>
      </c>
      <c r="F176" s="7">
        <f t="shared" ca="1" si="14"/>
        <v>45921</v>
      </c>
      <c r="G176" s="6">
        <f t="shared" ca="1" si="10"/>
        <v>4</v>
      </c>
      <c r="H176" s="6">
        <f t="shared" ca="1" si="11"/>
        <v>2</v>
      </c>
      <c r="I176">
        <f t="shared" ca="1" si="12"/>
        <v>1</v>
      </c>
      <c r="J176" s="5">
        <v>390</v>
      </c>
      <c r="K176" s="5">
        <v>125</v>
      </c>
      <c r="L176" s="5">
        <v>-20</v>
      </c>
      <c r="M176" s="5">
        <v>27</v>
      </c>
      <c r="N176" s="5">
        <v>15</v>
      </c>
      <c r="O176" s="5">
        <v>537</v>
      </c>
      <c r="R176" s="8" t="s">
        <v>74</v>
      </c>
      <c r="S176" s="8" t="s">
        <v>75</v>
      </c>
      <c r="T176" t="s">
        <v>503</v>
      </c>
      <c r="U176"/>
      <c r="V176" s="3" t="s">
        <v>17</v>
      </c>
      <c r="X176" s="3" t="s">
        <v>17</v>
      </c>
      <c r="Y176" s="3" t="s">
        <v>29</v>
      </c>
      <c r="Z176" s="3" t="s">
        <v>125</v>
      </c>
      <c r="AA176" s="3" t="s">
        <v>30</v>
      </c>
      <c r="AB176" s="3" t="s">
        <v>33</v>
      </c>
      <c r="AC176" s="3" t="s">
        <v>31</v>
      </c>
      <c r="AD176" s="3" t="s">
        <v>32</v>
      </c>
      <c r="AE176" s="3" t="s">
        <v>485</v>
      </c>
      <c r="AF176" s="11" t="s">
        <v>44</v>
      </c>
      <c r="AG176" s="21" t="s">
        <v>44</v>
      </c>
      <c r="AH176" s="11" t="s">
        <v>44</v>
      </c>
    </row>
    <row r="177" spans="1:34" x14ac:dyDescent="0.2">
      <c r="A177" s="3" t="s">
        <v>340</v>
      </c>
      <c r="B177" s="6" t="s">
        <v>154</v>
      </c>
      <c r="C177" s="9">
        <f t="shared" ca="1" si="13"/>
        <v>45850</v>
      </c>
      <c r="E177" s="7">
        <f ca="1">IF(VALUE(RIGHT($A177,LEN($A177) - MIN(SEARCH({0,1,2,3,4,5,6,7,8,9}, $A177&amp;"0123456789")) +1))&lt;11,TODAY()-(MOD(ROW(),10)*7),TODAY()+((MOD(ROW(),10)+1)*7))</f>
        <v>45923</v>
      </c>
      <c r="F177" s="7">
        <f t="shared" ca="1" si="14"/>
        <v>45926</v>
      </c>
      <c r="G177" s="6">
        <f t="shared" ca="1" si="10"/>
        <v>4</v>
      </c>
      <c r="H177" s="6">
        <f t="shared" ca="1" si="11"/>
        <v>0</v>
      </c>
      <c r="I177">
        <f t="shared" ca="1" si="12"/>
        <v>0</v>
      </c>
      <c r="J177" s="5">
        <v>750</v>
      </c>
      <c r="K177" s="5">
        <v>0</v>
      </c>
      <c r="L177" s="5">
        <v>0</v>
      </c>
      <c r="M177" s="5">
        <v>35</v>
      </c>
      <c r="N177" s="5">
        <v>30</v>
      </c>
      <c r="O177" s="5">
        <v>815</v>
      </c>
      <c r="R177" s="8" t="s">
        <v>76</v>
      </c>
      <c r="S177" s="8" t="s">
        <v>77</v>
      </c>
      <c r="T177" t="s">
        <v>504</v>
      </c>
      <c r="U177"/>
      <c r="V177" s="3" t="s">
        <v>17</v>
      </c>
      <c r="W177" s="3" t="s">
        <v>17</v>
      </c>
      <c r="Y177" s="3" t="s">
        <v>126</v>
      </c>
      <c r="Z177" s="3" t="s">
        <v>35</v>
      </c>
      <c r="AA177" s="3" t="s">
        <v>34</v>
      </c>
      <c r="AB177" s="3" t="s">
        <v>39</v>
      </c>
      <c r="AC177" s="3">
        <v>51409</v>
      </c>
      <c r="AD177" s="3" t="s">
        <v>40</v>
      </c>
      <c r="AE177" s="3" t="s">
        <v>25</v>
      </c>
      <c r="AF177" s="11" t="s">
        <v>44</v>
      </c>
      <c r="AG177" s="21" t="s">
        <v>44</v>
      </c>
      <c r="AH177" s="11" t="s">
        <v>44</v>
      </c>
    </row>
    <row r="178" spans="1:34" x14ac:dyDescent="0.2">
      <c r="A178" s="3" t="s">
        <v>341</v>
      </c>
      <c r="B178" s="6" t="s">
        <v>154</v>
      </c>
      <c r="C178" s="9">
        <f t="shared" ca="1" si="13"/>
        <v>45864</v>
      </c>
      <c r="E178" s="7">
        <f ca="1">IF(VALUE(RIGHT($A178,LEN($A178) - MIN(SEARCH({0,1,2,3,4,5,6,7,8,9}, $A178&amp;"0123456789")) +1))&lt;11,TODAY()-(MOD(ROW(),10)*7),TODAY()+((MOD(ROW(),10)+1)*7))</f>
        <v>45930</v>
      </c>
      <c r="F178" s="7">
        <f t="shared" ca="1" si="14"/>
        <v>45932</v>
      </c>
      <c r="G178" s="6">
        <f t="shared" ca="1" si="10"/>
        <v>3</v>
      </c>
      <c r="H178" s="6">
        <f t="shared" ca="1" si="11"/>
        <v>1</v>
      </c>
      <c r="I178">
        <f t="shared" ca="1" si="12"/>
        <v>2</v>
      </c>
      <c r="J178" s="5">
        <v>1125</v>
      </c>
      <c r="K178" s="5">
        <v>50</v>
      </c>
      <c r="L178" s="5">
        <v>0</v>
      </c>
      <c r="M178" s="5">
        <v>55</v>
      </c>
      <c r="N178" s="5">
        <v>25</v>
      </c>
      <c r="O178" s="5">
        <v>1255</v>
      </c>
      <c r="R178" s="8" t="s">
        <v>78</v>
      </c>
      <c r="S178" s="8" t="s">
        <v>79</v>
      </c>
      <c r="T178" t="s">
        <v>505</v>
      </c>
      <c r="U178"/>
      <c r="V178" s="3" t="s">
        <v>17</v>
      </c>
      <c r="X178" s="3" t="s">
        <v>17</v>
      </c>
      <c r="Y178" s="3" t="s">
        <v>127</v>
      </c>
      <c r="AA178" s="3" t="s">
        <v>37</v>
      </c>
      <c r="AB178" s="3" t="s">
        <v>38</v>
      </c>
      <c r="AC178" s="3">
        <v>71603</v>
      </c>
      <c r="AD178" s="3" t="s">
        <v>41</v>
      </c>
      <c r="AE178" s="3" t="s">
        <v>485</v>
      </c>
      <c r="AF178" s="11">
        <v>0.54166666666666696</v>
      </c>
      <c r="AG178" s="21" t="s">
        <v>44</v>
      </c>
      <c r="AH178" s="11">
        <v>0.58333333333333304</v>
      </c>
    </row>
    <row r="179" spans="1:34" x14ac:dyDescent="0.2">
      <c r="A179" s="3" t="s">
        <v>342</v>
      </c>
      <c r="B179" s="6" t="s">
        <v>154</v>
      </c>
      <c r="C179" s="9">
        <f t="shared" ca="1" si="13"/>
        <v>45882</v>
      </c>
      <c r="E179" s="7">
        <f ca="1">IF(VALUE(RIGHT($A179,LEN($A179) - MIN(SEARCH({0,1,2,3,4,5,6,7,8,9}, $A179&amp;"0123456789")) +1))&lt;11,TODAY()-(MOD(ROW(),10)*7),TODAY()+((MOD(ROW(),10)+1)*7))</f>
        <v>45937</v>
      </c>
      <c r="F179" s="7">
        <f t="shared" ca="1" si="14"/>
        <v>45942</v>
      </c>
      <c r="G179" s="6">
        <f t="shared" ca="1" si="10"/>
        <v>1</v>
      </c>
      <c r="H179" s="6">
        <f t="shared" ca="1" si="11"/>
        <v>3</v>
      </c>
      <c r="I179">
        <f t="shared" ca="1" si="12"/>
        <v>1</v>
      </c>
      <c r="J179" s="5">
        <v>390</v>
      </c>
      <c r="K179" s="5">
        <v>125</v>
      </c>
      <c r="L179" s="5">
        <v>-20</v>
      </c>
      <c r="M179" s="5">
        <v>27</v>
      </c>
      <c r="N179" s="5">
        <v>15</v>
      </c>
      <c r="O179" s="5">
        <v>537</v>
      </c>
      <c r="R179" s="8" t="s">
        <v>80</v>
      </c>
      <c r="S179" s="8" t="s">
        <v>71</v>
      </c>
      <c r="T179" t="s">
        <v>506</v>
      </c>
      <c r="U179"/>
      <c r="V179" s="3" t="s">
        <v>17</v>
      </c>
      <c r="X179" s="3" t="s">
        <v>17</v>
      </c>
      <c r="Y179" s="3" t="s">
        <v>29</v>
      </c>
      <c r="Z179" s="3" t="s">
        <v>128</v>
      </c>
      <c r="AA179" s="3" t="s">
        <v>30</v>
      </c>
      <c r="AB179" s="3" t="s">
        <v>33</v>
      </c>
      <c r="AC179" s="3" t="s">
        <v>118</v>
      </c>
      <c r="AD179" s="3" t="s">
        <v>32</v>
      </c>
      <c r="AE179" s="3" t="s">
        <v>485</v>
      </c>
      <c r="AF179" s="11" t="s">
        <v>44</v>
      </c>
      <c r="AG179" s="21" t="s">
        <v>44</v>
      </c>
      <c r="AH179" s="11" t="s">
        <v>44</v>
      </c>
    </row>
    <row r="180" spans="1:34" x14ac:dyDescent="0.2">
      <c r="A180" s="3" t="s">
        <v>343</v>
      </c>
      <c r="B180" s="6" t="s">
        <v>154</v>
      </c>
      <c r="C180" s="9">
        <f t="shared" ca="1" si="13"/>
        <v>45854</v>
      </c>
      <c r="E180" s="7">
        <f ca="1">IF(VALUE(RIGHT($A180,LEN($A180) - MIN(SEARCH({0,1,2,3,4,5,6,7,8,9}, $A180&amp;"0123456789")) +1))&lt;11,TODAY()-(MOD(ROW(),10)*7),TODAY()+((MOD(ROW(),10)+1)*7))</f>
        <v>45874</v>
      </c>
      <c r="F180" s="7">
        <f t="shared" ca="1" si="14"/>
        <v>45878</v>
      </c>
      <c r="G180" s="6">
        <f t="shared" ca="1" si="10"/>
        <v>6</v>
      </c>
      <c r="H180" s="6">
        <f t="shared" ca="1" si="11"/>
        <v>2</v>
      </c>
      <c r="I180">
        <f t="shared" ca="1" si="12"/>
        <v>1</v>
      </c>
      <c r="J180" s="5">
        <v>750</v>
      </c>
      <c r="K180" s="5">
        <v>0</v>
      </c>
      <c r="L180" s="5">
        <v>0</v>
      </c>
      <c r="M180" s="5">
        <v>35</v>
      </c>
      <c r="N180" s="5">
        <v>30</v>
      </c>
      <c r="O180" s="5">
        <v>815</v>
      </c>
      <c r="R180" s="8" t="s">
        <v>81</v>
      </c>
      <c r="S180" s="8" t="s">
        <v>82</v>
      </c>
      <c r="T180" t="s">
        <v>507</v>
      </c>
      <c r="U180"/>
      <c r="V180" s="3" t="s">
        <v>17</v>
      </c>
      <c r="W180" s="3" t="s">
        <v>17</v>
      </c>
      <c r="Y180" s="3" t="s">
        <v>129</v>
      </c>
      <c r="Z180" s="3" t="s">
        <v>35</v>
      </c>
      <c r="AA180" s="3" t="s">
        <v>34</v>
      </c>
      <c r="AB180" s="3" t="s">
        <v>39</v>
      </c>
      <c r="AC180" s="3" t="s">
        <v>151</v>
      </c>
      <c r="AD180" s="3" t="s">
        <v>40</v>
      </c>
      <c r="AE180" s="3" t="s">
        <v>25</v>
      </c>
      <c r="AF180" s="11" t="s">
        <v>44</v>
      </c>
      <c r="AG180" s="21" t="s">
        <v>44</v>
      </c>
      <c r="AH180" s="11" t="s">
        <v>44</v>
      </c>
    </row>
    <row r="181" spans="1:34" x14ac:dyDescent="0.2">
      <c r="A181" s="3" t="s">
        <v>344</v>
      </c>
      <c r="B181" s="6" t="s">
        <v>154</v>
      </c>
      <c r="C181" s="9">
        <f t="shared" ca="1" si="13"/>
        <v>45815</v>
      </c>
      <c r="E181" s="7">
        <f ca="1">IF(VALUE(RIGHT($A181,LEN($A181) - MIN(SEARCH({0,1,2,3,4,5,6,7,8,9}, $A181&amp;"0123456789")) +1))&lt;11,TODAY()-(MOD(ROW(),10)*7),TODAY()+((MOD(ROW(),10)+1)*7))</f>
        <v>45881</v>
      </c>
      <c r="F181" s="7">
        <f t="shared" ca="1" si="14"/>
        <v>45883</v>
      </c>
      <c r="G181" s="6">
        <f t="shared" ca="1" si="10"/>
        <v>3</v>
      </c>
      <c r="H181" s="6">
        <f t="shared" ca="1" si="11"/>
        <v>3</v>
      </c>
      <c r="I181">
        <f t="shared" ca="1" si="12"/>
        <v>1</v>
      </c>
      <c r="J181" s="5">
        <v>1125</v>
      </c>
      <c r="K181" s="5">
        <v>50</v>
      </c>
      <c r="L181" s="5">
        <v>0</v>
      </c>
      <c r="M181" s="5">
        <v>55</v>
      </c>
      <c r="N181" s="5">
        <v>25</v>
      </c>
      <c r="O181" s="5">
        <v>1255</v>
      </c>
      <c r="R181" s="8" t="s">
        <v>83</v>
      </c>
      <c r="S181" s="8" t="s">
        <v>84</v>
      </c>
      <c r="T181" t="s">
        <v>508</v>
      </c>
      <c r="U181"/>
      <c r="V181" s="3" t="s">
        <v>17</v>
      </c>
      <c r="X181" s="3" t="s">
        <v>17</v>
      </c>
      <c r="Y181" s="3" t="s">
        <v>130</v>
      </c>
      <c r="AA181" s="3" t="s">
        <v>37</v>
      </c>
      <c r="AB181" s="3" t="s">
        <v>38</v>
      </c>
      <c r="AC181" s="3" t="s">
        <v>152</v>
      </c>
      <c r="AD181" s="3" t="s">
        <v>41</v>
      </c>
      <c r="AE181" s="3" t="s">
        <v>485</v>
      </c>
      <c r="AF181" s="11" t="s">
        <v>44</v>
      </c>
      <c r="AG181" s="21" t="s">
        <v>44</v>
      </c>
      <c r="AH181" s="11">
        <v>0.54166666666666696</v>
      </c>
    </row>
    <row r="182" spans="1:34" x14ac:dyDescent="0.2">
      <c r="A182" s="3" t="s">
        <v>345</v>
      </c>
      <c r="B182" s="6" t="s">
        <v>158</v>
      </c>
      <c r="C182" s="9">
        <f t="shared" ca="1" si="13"/>
        <v>45819</v>
      </c>
      <c r="E182" s="7">
        <f ca="1">IF(VALUE(RIGHT($A182,LEN($A182) - MIN(SEARCH({0,1,2,3,4,5,6,7,8,9}, $A182&amp;"0123456789")) +1))&lt;11,TODAY()-(MOD(ROW(),10)*7),TODAY()+((MOD(ROW(),10)+1)*7))</f>
        <v>45853</v>
      </c>
      <c r="F182" s="7">
        <f t="shared" ca="1" si="14"/>
        <v>45858</v>
      </c>
      <c r="G182" s="6">
        <f t="shared" ca="1" si="10"/>
        <v>2</v>
      </c>
      <c r="H182" s="6">
        <f t="shared" ca="1" si="11"/>
        <v>2</v>
      </c>
      <c r="I182">
        <f t="shared" ca="1" si="12"/>
        <v>0</v>
      </c>
      <c r="J182" s="5">
        <v>390</v>
      </c>
      <c r="K182" s="5">
        <v>125</v>
      </c>
      <c r="L182" s="5">
        <v>-20</v>
      </c>
      <c r="M182" s="5">
        <v>27</v>
      </c>
      <c r="N182" s="5">
        <v>15</v>
      </c>
      <c r="O182" s="5">
        <v>537</v>
      </c>
      <c r="R182" s="8" t="s">
        <v>85</v>
      </c>
      <c r="S182" s="8" t="s">
        <v>86</v>
      </c>
      <c r="T182" t="s">
        <v>509</v>
      </c>
      <c r="U182"/>
      <c r="V182" s="3" t="s">
        <v>17</v>
      </c>
      <c r="X182" s="3" t="s">
        <v>17</v>
      </c>
      <c r="Y182" s="3" t="s">
        <v>29</v>
      </c>
      <c r="Z182" s="3" t="s">
        <v>131</v>
      </c>
      <c r="AA182" s="3" t="s">
        <v>30</v>
      </c>
      <c r="AB182" s="3" t="s">
        <v>33</v>
      </c>
      <c r="AC182" s="3" t="s">
        <v>122</v>
      </c>
      <c r="AD182" s="3" t="s">
        <v>32</v>
      </c>
      <c r="AE182" s="3" t="s">
        <v>485</v>
      </c>
      <c r="AF182" s="11" t="s">
        <v>44</v>
      </c>
      <c r="AG182" s="21" t="s">
        <v>44</v>
      </c>
      <c r="AH182" s="11" t="s">
        <v>44</v>
      </c>
    </row>
    <row r="183" spans="1:34" x14ac:dyDescent="0.2">
      <c r="A183" s="3" t="s">
        <v>346</v>
      </c>
      <c r="B183" s="6" t="s">
        <v>158</v>
      </c>
      <c r="C183" s="9">
        <f t="shared" ca="1" si="13"/>
        <v>45777</v>
      </c>
      <c r="E183" s="7">
        <f ca="1">IF(VALUE(RIGHT($A183,LEN($A183) - MIN(SEARCH({0,1,2,3,4,5,6,7,8,9}, $A183&amp;"0123456789")) +1))&lt;11,TODAY()-(MOD(ROW(),10)*7),TODAY()+((MOD(ROW(),10)+1)*7))</f>
        <v>45846</v>
      </c>
      <c r="F183" s="7">
        <f t="shared" ca="1" si="14"/>
        <v>45848</v>
      </c>
      <c r="G183" s="6">
        <f t="shared" ca="1" si="10"/>
        <v>3</v>
      </c>
      <c r="H183" s="6">
        <f t="shared" ca="1" si="11"/>
        <v>4</v>
      </c>
      <c r="I183">
        <f t="shared" ca="1" si="12"/>
        <v>1</v>
      </c>
      <c r="J183" s="5">
        <v>750</v>
      </c>
      <c r="K183" s="5">
        <v>0</v>
      </c>
      <c r="L183" s="5">
        <v>0</v>
      </c>
      <c r="M183" s="5">
        <v>35</v>
      </c>
      <c r="N183" s="5">
        <v>30</v>
      </c>
      <c r="O183" s="5">
        <v>815</v>
      </c>
      <c r="R183" s="8" t="s">
        <v>87</v>
      </c>
      <c r="S183" s="8" t="s">
        <v>88</v>
      </c>
      <c r="T183" t="s">
        <v>510</v>
      </c>
      <c r="U183"/>
      <c r="V183" s="3" t="s">
        <v>17</v>
      </c>
      <c r="W183" s="3" t="s">
        <v>17</v>
      </c>
      <c r="Y183" s="3" t="s">
        <v>132</v>
      </c>
      <c r="Z183" s="3" t="s">
        <v>35</v>
      </c>
      <c r="AA183" s="3" t="s">
        <v>34</v>
      </c>
      <c r="AB183" s="3" t="s">
        <v>39</v>
      </c>
      <c r="AC183" s="3">
        <v>11021</v>
      </c>
      <c r="AD183" s="3" t="s">
        <v>40</v>
      </c>
      <c r="AE183" s="3" t="s">
        <v>25</v>
      </c>
      <c r="AF183" s="11" t="s">
        <v>44</v>
      </c>
      <c r="AG183" s="21" t="s">
        <v>44</v>
      </c>
      <c r="AH183" s="11" t="s">
        <v>44</v>
      </c>
    </row>
    <row r="184" spans="1:34" x14ac:dyDescent="0.2">
      <c r="A184" s="3" t="s">
        <v>347</v>
      </c>
      <c r="B184" s="6" t="s">
        <v>158</v>
      </c>
      <c r="C184" s="9">
        <f t="shared" ca="1" si="13"/>
        <v>45789</v>
      </c>
      <c r="E184" s="7">
        <f ca="1">IF(VALUE(RIGHT($A184,LEN($A184) - MIN(SEARCH({0,1,2,3,4,5,6,7,8,9}, $A184&amp;"0123456789")) +1))&lt;11,TODAY()-(MOD(ROW(),10)*7),TODAY()+((MOD(ROW(),10)+1)*7))</f>
        <v>45839</v>
      </c>
      <c r="F184" s="7">
        <f t="shared" ca="1" si="14"/>
        <v>45843</v>
      </c>
      <c r="G184" s="6">
        <f t="shared" ca="1" si="10"/>
        <v>6</v>
      </c>
      <c r="H184" s="6">
        <f t="shared" ca="1" si="11"/>
        <v>1</v>
      </c>
      <c r="I184">
        <f t="shared" ca="1" si="12"/>
        <v>0</v>
      </c>
      <c r="J184" s="5">
        <v>1125</v>
      </c>
      <c r="K184" s="5">
        <v>50</v>
      </c>
      <c r="L184" s="5">
        <v>0</v>
      </c>
      <c r="M184" s="5">
        <v>55</v>
      </c>
      <c r="N184" s="5">
        <v>25</v>
      </c>
      <c r="O184" s="5">
        <v>1255</v>
      </c>
      <c r="R184" s="8" t="s">
        <v>89</v>
      </c>
      <c r="S184" s="8" t="s">
        <v>90</v>
      </c>
      <c r="T184" t="s">
        <v>511</v>
      </c>
      <c r="U184"/>
      <c r="V184" s="3" t="s">
        <v>17</v>
      </c>
      <c r="X184" s="3" t="s">
        <v>17</v>
      </c>
      <c r="Y184" s="3" t="s">
        <v>133</v>
      </c>
      <c r="AA184" s="3" t="s">
        <v>37</v>
      </c>
      <c r="AB184" s="3" t="s">
        <v>38</v>
      </c>
      <c r="AC184" s="3">
        <v>31215</v>
      </c>
      <c r="AD184" s="3" t="s">
        <v>41</v>
      </c>
      <c r="AE184" s="3" t="s">
        <v>485</v>
      </c>
      <c r="AF184" s="11" t="s">
        <v>44</v>
      </c>
      <c r="AG184" s="21" t="s">
        <v>44</v>
      </c>
      <c r="AH184" s="11" t="s">
        <v>44</v>
      </c>
    </row>
    <row r="185" spans="1:34" x14ac:dyDescent="0.2">
      <c r="A185" s="3" t="s">
        <v>348</v>
      </c>
      <c r="B185" s="6" t="s">
        <v>158</v>
      </c>
      <c r="C185" s="9">
        <f t="shared" ca="1" si="13"/>
        <v>45808</v>
      </c>
      <c r="E185" s="7">
        <f ca="1">IF(VALUE(RIGHT($A185,LEN($A185) - MIN(SEARCH({0,1,2,3,4,5,6,7,8,9}, $A185&amp;"0123456789")) +1))&lt;11,TODAY()-(MOD(ROW(),10)*7),TODAY()+((MOD(ROW(),10)+1)*7))</f>
        <v>45832</v>
      </c>
      <c r="F185" s="7">
        <f t="shared" ca="1" si="14"/>
        <v>45835</v>
      </c>
      <c r="G185" s="6">
        <f t="shared" ca="1" si="10"/>
        <v>1</v>
      </c>
      <c r="H185" s="6">
        <f t="shared" ca="1" si="11"/>
        <v>2</v>
      </c>
      <c r="I185">
        <f t="shared" ca="1" si="12"/>
        <v>2</v>
      </c>
      <c r="J185" s="5">
        <v>390</v>
      </c>
      <c r="K185" s="5">
        <v>125</v>
      </c>
      <c r="L185" s="5">
        <v>-20</v>
      </c>
      <c r="M185" s="5">
        <v>27</v>
      </c>
      <c r="N185" s="5">
        <v>15</v>
      </c>
      <c r="O185" s="5">
        <v>537</v>
      </c>
      <c r="R185" s="8" t="s">
        <v>91</v>
      </c>
      <c r="S185" s="8" t="s">
        <v>92</v>
      </c>
      <c r="T185" t="s">
        <v>512</v>
      </c>
      <c r="U185"/>
      <c r="V185" s="3" t="s">
        <v>17</v>
      </c>
      <c r="X185" s="3" t="s">
        <v>17</v>
      </c>
      <c r="Y185" s="3" t="s">
        <v>29</v>
      </c>
      <c r="Z185" s="3" t="s">
        <v>134</v>
      </c>
      <c r="AA185" s="3" t="s">
        <v>30</v>
      </c>
      <c r="AB185" s="3" t="s">
        <v>33</v>
      </c>
      <c r="AC185" s="3" t="s">
        <v>31</v>
      </c>
      <c r="AD185" s="3" t="s">
        <v>32</v>
      </c>
      <c r="AE185" s="3" t="s">
        <v>485</v>
      </c>
      <c r="AF185" s="11">
        <v>0.54166666666666696</v>
      </c>
      <c r="AG185" s="21" t="s">
        <v>44</v>
      </c>
      <c r="AH185" s="11">
        <v>0.58333333333333304</v>
      </c>
    </row>
    <row r="186" spans="1:34" x14ac:dyDescent="0.2">
      <c r="A186" s="3" t="s">
        <v>349</v>
      </c>
      <c r="B186" s="6" t="s">
        <v>158</v>
      </c>
      <c r="C186" s="9">
        <f t="shared" ca="1" si="13"/>
        <v>45795</v>
      </c>
      <c r="E186" s="7">
        <f ca="1">IF(VALUE(RIGHT($A186,LEN($A186) - MIN(SEARCH({0,1,2,3,4,5,6,7,8,9}, $A186&amp;"0123456789")) +1))&lt;11,TODAY()-(MOD(ROW(),10)*7),TODAY()+((MOD(ROW(),10)+1)*7))</f>
        <v>45825</v>
      </c>
      <c r="F186" s="7">
        <f t="shared" ca="1" si="14"/>
        <v>45827</v>
      </c>
      <c r="G186" s="6">
        <f t="shared" ca="1" si="10"/>
        <v>4</v>
      </c>
      <c r="H186" s="6">
        <f t="shared" ca="1" si="11"/>
        <v>5</v>
      </c>
      <c r="I186">
        <f t="shared" ca="1" si="12"/>
        <v>0</v>
      </c>
      <c r="J186" s="5">
        <v>750</v>
      </c>
      <c r="K186" s="5">
        <v>0</v>
      </c>
      <c r="L186" s="5">
        <v>0</v>
      </c>
      <c r="M186" s="5">
        <v>35</v>
      </c>
      <c r="N186" s="5">
        <v>30</v>
      </c>
      <c r="O186" s="5">
        <v>815</v>
      </c>
      <c r="R186" s="8" t="s">
        <v>93</v>
      </c>
      <c r="S186" s="8" t="s">
        <v>94</v>
      </c>
      <c r="T186" t="s">
        <v>513</v>
      </c>
      <c r="U186"/>
      <c r="V186" s="3" t="s">
        <v>17</v>
      </c>
      <c r="W186" s="3" t="s">
        <v>17</v>
      </c>
      <c r="Y186" s="3" t="s">
        <v>135</v>
      </c>
      <c r="Z186" s="3" t="s">
        <v>35</v>
      </c>
      <c r="AA186" s="3" t="s">
        <v>34</v>
      </c>
      <c r="AB186" s="3" t="s">
        <v>39</v>
      </c>
      <c r="AC186" s="3">
        <v>51409</v>
      </c>
      <c r="AD186" s="3" t="s">
        <v>40</v>
      </c>
      <c r="AE186" s="3" t="s">
        <v>25</v>
      </c>
      <c r="AF186" s="11">
        <v>0.54166666666666696</v>
      </c>
      <c r="AG186" s="21" t="s">
        <v>44</v>
      </c>
      <c r="AH186" s="11">
        <v>0.58333333333333304</v>
      </c>
    </row>
    <row r="187" spans="1:34" x14ac:dyDescent="0.2">
      <c r="A187" s="3" t="s">
        <v>350</v>
      </c>
      <c r="B187" s="6" t="s">
        <v>158</v>
      </c>
      <c r="C187" s="9">
        <f t="shared" ca="1" si="13"/>
        <v>45797</v>
      </c>
      <c r="E187" s="7">
        <f ca="1">IF(VALUE(RIGHT($A187,LEN($A187) - MIN(SEARCH({0,1,2,3,4,5,6,7,8,9}, $A187&amp;"0123456789")) +1))&lt;11,TODAY()-(MOD(ROW(),10)*7),TODAY()+((MOD(ROW(),10)+1)*7))</f>
        <v>45818</v>
      </c>
      <c r="F187" s="7">
        <f t="shared" ca="1" si="14"/>
        <v>45821</v>
      </c>
      <c r="G187" s="6">
        <f t="shared" ca="1" si="10"/>
        <v>4</v>
      </c>
      <c r="H187" s="6">
        <f t="shared" ca="1" si="11"/>
        <v>3</v>
      </c>
      <c r="I187">
        <f t="shared" ca="1" si="12"/>
        <v>1</v>
      </c>
      <c r="J187" s="5">
        <v>1125</v>
      </c>
      <c r="K187" s="5">
        <v>50</v>
      </c>
      <c r="L187" s="5">
        <v>0</v>
      </c>
      <c r="M187" s="5">
        <v>55</v>
      </c>
      <c r="N187" s="5">
        <v>25</v>
      </c>
      <c r="O187" s="5">
        <v>1255</v>
      </c>
      <c r="R187" s="8" t="s">
        <v>95</v>
      </c>
      <c r="S187" s="8" t="s">
        <v>96</v>
      </c>
      <c r="T187" t="s">
        <v>514</v>
      </c>
      <c r="U187"/>
      <c r="V187" s="3" t="s">
        <v>17</v>
      </c>
      <c r="X187" s="3" t="s">
        <v>17</v>
      </c>
      <c r="Y187" s="3" t="s">
        <v>136</v>
      </c>
      <c r="AA187" s="3" t="s">
        <v>37</v>
      </c>
      <c r="AB187" s="3" t="s">
        <v>38</v>
      </c>
      <c r="AC187" s="3">
        <v>71603</v>
      </c>
      <c r="AD187" s="3" t="s">
        <v>41</v>
      </c>
      <c r="AE187" s="3" t="s">
        <v>485</v>
      </c>
      <c r="AF187" s="11" t="s">
        <v>44</v>
      </c>
      <c r="AG187" s="21" t="s">
        <v>44</v>
      </c>
      <c r="AH187" s="11" t="s">
        <v>44</v>
      </c>
    </row>
    <row r="188" spans="1:34" x14ac:dyDescent="0.2">
      <c r="A188" s="3" t="s">
        <v>351</v>
      </c>
      <c r="B188" s="6" t="s">
        <v>158</v>
      </c>
      <c r="C188" s="9">
        <f t="shared" ca="1" si="13"/>
        <v>45751</v>
      </c>
      <c r="E188" s="7">
        <f ca="1">IF(VALUE(RIGHT($A188,LEN($A188) - MIN(SEARCH({0,1,2,3,4,5,6,7,8,9}, $A188&amp;"0123456789")) +1))&lt;11,TODAY()-(MOD(ROW(),10)*7),TODAY()+((MOD(ROW(),10)+1)*7))</f>
        <v>45811</v>
      </c>
      <c r="F188" s="7">
        <f t="shared" ca="1" si="14"/>
        <v>45814</v>
      </c>
      <c r="G188" s="6">
        <f t="shared" ca="1" si="10"/>
        <v>5</v>
      </c>
      <c r="H188" s="6">
        <f t="shared" ca="1" si="11"/>
        <v>1</v>
      </c>
      <c r="I188">
        <f t="shared" ca="1" si="12"/>
        <v>1</v>
      </c>
      <c r="J188" s="5">
        <v>390</v>
      </c>
      <c r="K188" s="5">
        <v>125</v>
      </c>
      <c r="L188" s="5">
        <v>-20</v>
      </c>
      <c r="M188" s="5">
        <v>27</v>
      </c>
      <c r="N188" s="5">
        <v>15</v>
      </c>
      <c r="O188" s="5">
        <v>537</v>
      </c>
      <c r="R188" s="8" t="s">
        <v>6</v>
      </c>
      <c r="S188" s="8" t="s">
        <v>97</v>
      </c>
      <c r="T188" t="s">
        <v>515</v>
      </c>
      <c r="U188"/>
      <c r="V188" s="3" t="s">
        <v>17</v>
      </c>
      <c r="X188" s="3" t="s">
        <v>17</v>
      </c>
      <c r="Y188" s="3" t="s">
        <v>29</v>
      </c>
      <c r="Z188" s="3" t="s">
        <v>137</v>
      </c>
      <c r="AA188" s="3" t="s">
        <v>30</v>
      </c>
      <c r="AB188" s="3" t="s">
        <v>33</v>
      </c>
      <c r="AC188" s="3" t="s">
        <v>118</v>
      </c>
      <c r="AD188" s="3" t="s">
        <v>32</v>
      </c>
      <c r="AE188" s="3" t="s">
        <v>485</v>
      </c>
      <c r="AF188" s="11" t="s">
        <v>44</v>
      </c>
      <c r="AG188" s="21" t="s">
        <v>44</v>
      </c>
      <c r="AH188" s="11">
        <v>0.54166666666666696</v>
      </c>
    </row>
    <row r="189" spans="1:34" x14ac:dyDescent="0.2">
      <c r="A189" s="3" t="s">
        <v>352</v>
      </c>
      <c r="B189" s="6" t="s">
        <v>158</v>
      </c>
      <c r="C189" s="9">
        <f t="shared" ca="1" si="13"/>
        <v>45777</v>
      </c>
      <c r="E189" s="7">
        <f ca="1">IF(VALUE(RIGHT($A189,LEN($A189) - MIN(SEARCH({0,1,2,3,4,5,6,7,8,9}, $A189&amp;"0123456789")) +1))&lt;11,TODAY()-(MOD(ROW(),10)*7),TODAY()+((MOD(ROW(),10)+1)*7))</f>
        <v>45804</v>
      </c>
      <c r="F189" s="7">
        <f t="shared" ca="1" si="14"/>
        <v>45806</v>
      </c>
      <c r="G189" s="6">
        <f t="shared" ca="1" si="10"/>
        <v>5</v>
      </c>
      <c r="H189" s="6">
        <f t="shared" ca="1" si="11"/>
        <v>5</v>
      </c>
      <c r="I189">
        <f t="shared" ca="1" si="12"/>
        <v>2</v>
      </c>
      <c r="J189" s="5">
        <v>750</v>
      </c>
      <c r="K189" s="5">
        <v>0</v>
      </c>
      <c r="L189" s="5">
        <v>0</v>
      </c>
      <c r="M189" s="5">
        <v>35</v>
      </c>
      <c r="N189" s="5">
        <v>30</v>
      </c>
      <c r="O189" s="5">
        <v>815</v>
      </c>
      <c r="R189" s="8" t="s">
        <v>98</v>
      </c>
      <c r="S189" s="8" t="s">
        <v>99</v>
      </c>
      <c r="T189" t="s">
        <v>516</v>
      </c>
      <c r="U189"/>
      <c r="V189" s="3" t="s">
        <v>17</v>
      </c>
      <c r="W189" s="3" t="s">
        <v>17</v>
      </c>
      <c r="Y189" s="3" t="s">
        <v>138</v>
      </c>
      <c r="Z189" s="3" t="s">
        <v>35</v>
      </c>
      <c r="AA189" s="3" t="s">
        <v>34</v>
      </c>
      <c r="AB189" s="3" t="s">
        <v>39</v>
      </c>
      <c r="AC189" s="3" t="s">
        <v>151</v>
      </c>
      <c r="AD189" s="3" t="s">
        <v>40</v>
      </c>
      <c r="AE189" s="3" t="s">
        <v>25</v>
      </c>
      <c r="AF189" s="11">
        <v>0.58333333333333304</v>
      </c>
      <c r="AG189" s="21" t="s">
        <v>44</v>
      </c>
      <c r="AH189" s="11" t="s">
        <v>44</v>
      </c>
    </row>
    <row r="190" spans="1:34" x14ac:dyDescent="0.2">
      <c r="A190" s="3" t="s">
        <v>353</v>
      </c>
      <c r="B190" s="6" t="s">
        <v>158</v>
      </c>
      <c r="C190" s="9">
        <f t="shared" ca="1" si="13"/>
        <v>45808</v>
      </c>
      <c r="E190" s="7">
        <f ca="1">IF(VALUE(RIGHT($A190,LEN($A190) - MIN(SEARCH({0,1,2,3,4,5,6,7,8,9}, $A190&amp;"0123456789")) +1))&lt;11,TODAY()-(MOD(ROW(),10)*7),TODAY()+((MOD(ROW(),10)+1)*7))</f>
        <v>45867</v>
      </c>
      <c r="F190" s="7">
        <f t="shared" ca="1" si="14"/>
        <v>45871</v>
      </c>
      <c r="G190" s="6">
        <f t="shared" ca="1" si="10"/>
        <v>1</v>
      </c>
      <c r="H190" s="6">
        <f t="shared" ca="1" si="11"/>
        <v>3</v>
      </c>
      <c r="I190">
        <f t="shared" ca="1" si="12"/>
        <v>0</v>
      </c>
      <c r="J190" s="5">
        <v>1125</v>
      </c>
      <c r="K190" s="5">
        <v>50</v>
      </c>
      <c r="L190" s="5">
        <v>0</v>
      </c>
      <c r="M190" s="5">
        <v>55</v>
      </c>
      <c r="N190" s="5">
        <v>25</v>
      </c>
      <c r="O190" s="5">
        <v>1255</v>
      </c>
      <c r="R190" s="8" t="s">
        <v>100</v>
      </c>
      <c r="S190" s="8" t="s">
        <v>101</v>
      </c>
      <c r="T190" t="s">
        <v>517</v>
      </c>
      <c r="U190"/>
      <c r="V190" s="3" t="s">
        <v>17</v>
      </c>
      <c r="X190" s="3" t="s">
        <v>17</v>
      </c>
      <c r="Y190" s="3" t="s">
        <v>139</v>
      </c>
      <c r="AA190" s="3" t="s">
        <v>37</v>
      </c>
      <c r="AB190" s="3" t="s">
        <v>38</v>
      </c>
      <c r="AC190" s="3" t="s">
        <v>152</v>
      </c>
      <c r="AD190" s="3" t="s">
        <v>41</v>
      </c>
      <c r="AE190" s="3" t="s">
        <v>485</v>
      </c>
      <c r="AF190" s="11" t="s">
        <v>44</v>
      </c>
      <c r="AG190" s="21" t="s">
        <v>44</v>
      </c>
      <c r="AH190" s="11" t="s">
        <v>44</v>
      </c>
    </row>
    <row r="191" spans="1:34" x14ac:dyDescent="0.2">
      <c r="A191" s="3" t="s">
        <v>354</v>
      </c>
      <c r="B191" s="6" t="s">
        <v>158</v>
      </c>
      <c r="C191" s="9">
        <f t="shared" ca="1" si="13"/>
        <v>45818</v>
      </c>
      <c r="E191" s="7">
        <f ca="1">IF(VALUE(RIGHT($A191,LEN($A191) - MIN(SEARCH({0,1,2,3,4,5,6,7,8,9}, $A191&amp;"0123456789")) +1))&lt;11,TODAY()-(MOD(ROW(),10)*7),TODAY()+((MOD(ROW(),10)+1)*7))</f>
        <v>45860</v>
      </c>
      <c r="F191" s="7">
        <f t="shared" ca="1" si="14"/>
        <v>45863</v>
      </c>
      <c r="G191" s="6">
        <f t="shared" ca="1" si="10"/>
        <v>4</v>
      </c>
      <c r="H191" s="6">
        <f t="shared" ca="1" si="11"/>
        <v>1</v>
      </c>
      <c r="I191">
        <f t="shared" ca="1" si="12"/>
        <v>0</v>
      </c>
      <c r="J191" s="5">
        <v>390</v>
      </c>
      <c r="K191" s="5">
        <v>125</v>
      </c>
      <c r="L191" s="5">
        <v>-20</v>
      </c>
      <c r="M191" s="5">
        <v>27</v>
      </c>
      <c r="N191" s="5">
        <v>15</v>
      </c>
      <c r="O191" s="5">
        <v>537</v>
      </c>
      <c r="R191" s="8" t="s">
        <v>102</v>
      </c>
      <c r="S191" s="8" t="s">
        <v>103</v>
      </c>
      <c r="T191" t="s">
        <v>518</v>
      </c>
      <c r="U191"/>
      <c r="V191" s="3" t="s">
        <v>17</v>
      </c>
      <c r="X191" s="3" t="s">
        <v>17</v>
      </c>
      <c r="Y191" s="3" t="s">
        <v>29</v>
      </c>
      <c r="Z191" s="3" t="s">
        <v>140</v>
      </c>
      <c r="AA191" s="3" t="s">
        <v>30</v>
      </c>
      <c r="AB191" s="3" t="s">
        <v>33</v>
      </c>
      <c r="AC191" s="3" t="s">
        <v>122</v>
      </c>
      <c r="AD191" s="3" t="s">
        <v>32</v>
      </c>
      <c r="AE191" s="3" t="s">
        <v>485</v>
      </c>
      <c r="AF191" s="11">
        <v>0.54166666666666696</v>
      </c>
      <c r="AG191" s="21" t="s">
        <v>44</v>
      </c>
      <c r="AH191" s="11">
        <v>0.58333333333333304</v>
      </c>
    </row>
    <row r="192" spans="1:34" x14ac:dyDescent="0.2">
      <c r="A192" s="3" t="s">
        <v>355</v>
      </c>
      <c r="B192" s="6" t="s">
        <v>158</v>
      </c>
      <c r="C192" s="9">
        <f t="shared" ca="1" si="13"/>
        <v>45833</v>
      </c>
      <c r="E192" s="7">
        <f ca="1">IF(VALUE(RIGHT($A192,LEN($A192) - MIN(SEARCH({0,1,2,3,4,5,6,7,8,9}, $A192&amp;"0123456789")) +1))&lt;11,TODAY()-(MOD(ROW(),10)*7),TODAY()+((MOD(ROW(),10)+1)*7))</f>
        <v>45888</v>
      </c>
      <c r="F192" s="7">
        <f t="shared" ca="1" si="14"/>
        <v>45891</v>
      </c>
      <c r="G192" s="6">
        <f t="shared" ca="1" si="10"/>
        <v>6</v>
      </c>
      <c r="H192" s="6">
        <f t="shared" ca="1" si="11"/>
        <v>4</v>
      </c>
      <c r="I192">
        <f t="shared" ca="1" si="12"/>
        <v>0</v>
      </c>
      <c r="J192" s="5">
        <v>750</v>
      </c>
      <c r="K192" s="5">
        <v>0</v>
      </c>
      <c r="L192" s="5">
        <v>0</v>
      </c>
      <c r="M192" s="5">
        <v>35</v>
      </c>
      <c r="N192" s="5">
        <v>30</v>
      </c>
      <c r="O192" s="5">
        <v>815</v>
      </c>
      <c r="R192" s="8" t="s">
        <v>100</v>
      </c>
      <c r="S192" s="8" t="s">
        <v>104</v>
      </c>
      <c r="T192" t="s">
        <v>519</v>
      </c>
      <c r="U192"/>
      <c r="V192" s="3" t="s">
        <v>17</v>
      </c>
      <c r="W192" s="3" t="s">
        <v>17</v>
      </c>
      <c r="Y192" s="3" t="s">
        <v>141</v>
      </c>
      <c r="Z192" s="3" t="s">
        <v>35</v>
      </c>
      <c r="AA192" s="3" t="s">
        <v>34</v>
      </c>
      <c r="AB192" s="3" t="s">
        <v>39</v>
      </c>
      <c r="AC192" s="3">
        <v>11021</v>
      </c>
      <c r="AD192" s="3" t="s">
        <v>40</v>
      </c>
      <c r="AE192" s="3" t="s">
        <v>25</v>
      </c>
      <c r="AF192" s="11" t="s">
        <v>44</v>
      </c>
      <c r="AG192" s="21" t="s">
        <v>44</v>
      </c>
      <c r="AH192" s="11" t="s">
        <v>44</v>
      </c>
    </row>
    <row r="193" spans="1:35" x14ac:dyDescent="0.2">
      <c r="A193" s="3" t="s">
        <v>356</v>
      </c>
      <c r="B193" s="6" t="s">
        <v>158</v>
      </c>
      <c r="C193" s="9">
        <f t="shared" ca="1" si="13"/>
        <v>45853</v>
      </c>
      <c r="E193" s="7">
        <f ca="1">IF(VALUE(RIGHT($A193,LEN($A193) - MIN(SEARCH({0,1,2,3,4,5,6,7,8,9}, $A193&amp;"0123456789")) +1))&lt;11,TODAY()-(MOD(ROW(),10)*7),TODAY()+((MOD(ROW(),10)+1)*7))</f>
        <v>45895</v>
      </c>
      <c r="F193" s="7">
        <f t="shared" ca="1" si="14"/>
        <v>45898</v>
      </c>
      <c r="G193" s="6">
        <f t="shared" ca="1" si="10"/>
        <v>5</v>
      </c>
      <c r="H193" s="6">
        <f t="shared" ca="1" si="11"/>
        <v>4</v>
      </c>
      <c r="I193">
        <f t="shared" ca="1" si="12"/>
        <v>1</v>
      </c>
      <c r="J193" s="5">
        <v>1125</v>
      </c>
      <c r="K193" s="5">
        <v>50</v>
      </c>
      <c r="L193" s="5">
        <v>0</v>
      </c>
      <c r="M193" s="5">
        <v>55</v>
      </c>
      <c r="N193" s="5">
        <v>25</v>
      </c>
      <c r="O193" s="5">
        <v>1255</v>
      </c>
      <c r="R193" s="8" t="s">
        <v>105</v>
      </c>
      <c r="S193" s="8" t="s">
        <v>106</v>
      </c>
      <c r="T193" t="s">
        <v>520</v>
      </c>
      <c r="U193"/>
      <c r="V193" s="3" t="s">
        <v>17</v>
      </c>
      <c r="X193" s="3" t="s">
        <v>17</v>
      </c>
      <c r="Y193" s="3" t="s">
        <v>142</v>
      </c>
      <c r="AA193" s="3" t="s">
        <v>37</v>
      </c>
      <c r="AB193" s="3" t="s">
        <v>38</v>
      </c>
      <c r="AC193" s="3">
        <v>31215</v>
      </c>
      <c r="AD193" s="3" t="s">
        <v>41</v>
      </c>
      <c r="AE193" s="3" t="s">
        <v>485</v>
      </c>
      <c r="AF193" s="11" t="s">
        <v>44</v>
      </c>
      <c r="AG193" s="21" t="s">
        <v>44</v>
      </c>
      <c r="AH193" s="11" t="s">
        <v>44</v>
      </c>
    </row>
    <row r="194" spans="1:35" x14ac:dyDescent="0.2">
      <c r="A194" s="3" t="s">
        <v>357</v>
      </c>
      <c r="B194" s="6" t="s">
        <v>158</v>
      </c>
      <c r="C194" s="9">
        <f t="shared" ca="1" si="13"/>
        <v>45841</v>
      </c>
      <c r="E194" s="7">
        <f ca="1">IF(VALUE(RIGHT($A194,LEN($A194) - MIN(SEARCH({0,1,2,3,4,5,6,7,8,9}, $A194&amp;"0123456789")) +1))&lt;11,TODAY()-(MOD(ROW(),10)*7),TODAY()+((MOD(ROW(),10)+1)*7))</f>
        <v>45902</v>
      </c>
      <c r="F194" s="7">
        <f t="shared" ca="1" si="14"/>
        <v>45907</v>
      </c>
      <c r="G194" s="6">
        <f t="shared" ca="1" si="10"/>
        <v>6</v>
      </c>
      <c r="H194" s="6">
        <f t="shared" ca="1" si="11"/>
        <v>4</v>
      </c>
      <c r="I194">
        <f t="shared" ca="1" si="12"/>
        <v>1</v>
      </c>
      <c r="J194" s="5">
        <v>390</v>
      </c>
      <c r="K194" s="5">
        <v>125</v>
      </c>
      <c r="L194" s="5">
        <v>-20</v>
      </c>
      <c r="M194" s="5">
        <v>27</v>
      </c>
      <c r="N194" s="5">
        <v>15</v>
      </c>
      <c r="O194" s="5">
        <v>537</v>
      </c>
      <c r="R194" s="8" t="s">
        <v>107</v>
      </c>
      <c r="S194" s="8" t="s">
        <v>108</v>
      </c>
      <c r="T194" t="s">
        <v>521</v>
      </c>
      <c r="U194"/>
      <c r="V194" s="3" t="s">
        <v>17</v>
      </c>
      <c r="X194" s="3" t="s">
        <v>17</v>
      </c>
      <c r="Y194" s="3" t="s">
        <v>29</v>
      </c>
      <c r="Z194" s="3" t="s">
        <v>143</v>
      </c>
      <c r="AA194" s="3" t="s">
        <v>30</v>
      </c>
      <c r="AB194" s="3" t="s">
        <v>33</v>
      </c>
      <c r="AC194" s="3" t="s">
        <v>31</v>
      </c>
      <c r="AD194" s="3" t="s">
        <v>32</v>
      </c>
      <c r="AE194" s="3" t="s">
        <v>485</v>
      </c>
      <c r="AF194" s="11">
        <v>0.54166666666666696</v>
      </c>
      <c r="AG194" s="21" t="s">
        <v>44</v>
      </c>
      <c r="AH194" s="11">
        <v>0.58333333333333304</v>
      </c>
    </row>
    <row r="195" spans="1:35" x14ac:dyDescent="0.2">
      <c r="A195" s="3" t="s">
        <v>358</v>
      </c>
      <c r="B195" s="6" t="s">
        <v>158</v>
      </c>
      <c r="C195" s="9">
        <f t="shared" ca="1" si="13"/>
        <v>45891</v>
      </c>
      <c r="E195" s="7">
        <f ca="1">IF(VALUE(RIGHT($A195,LEN($A195) - MIN(SEARCH({0,1,2,3,4,5,6,7,8,9}, $A195&amp;"0123456789")) +1))&lt;11,TODAY()-(MOD(ROW(),10)*7),TODAY()+((MOD(ROW(),10)+1)*7))</f>
        <v>45909</v>
      </c>
      <c r="F195" s="7">
        <f t="shared" ca="1" si="14"/>
        <v>45913</v>
      </c>
      <c r="G195" s="6">
        <f t="shared" ca="1" si="10"/>
        <v>1</v>
      </c>
      <c r="H195" s="6">
        <f t="shared" ca="1" si="11"/>
        <v>4</v>
      </c>
      <c r="I195">
        <f t="shared" ca="1" si="12"/>
        <v>1</v>
      </c>
      <c r="J195" s="5">
        <v>750</v>
      </c>
      <c r="K195" s="5">
        <v>0</v>
      </c>
      <c r="L195" s="5">
        <v>0</v>
      </c>
      <c r="M195" s="5">
        <v>35</v>
      </c>
      <c r="N195" s="5">
        <v>30</v>
      </c>
      <c r="O195" s="5">
        <v>815</v>
      </c>
      <c r="R195" s="8" t="s">
        <v>109</v>
      </c>
      <c r="S195" s="8" t="s">
        <v>110</v>
      </c>
      <c r="T195" t="s">
        <v>522</v>
      </c>
      <c r="U195"/>
      <c r="V195" s="3" t="s">
        <v>17</v>
      </c>
      <c r="W195" s="3" t="s">
        <v>17</v>
      </c>
      <c r="Y195" s="3" t="s">
        <v>144</v>
      </c>
      <c r="Z195" s="3" t="s">
        <v>35</v>
      </c>
      <c r="AA195" s="3" t="s">
        <v>34</v>
      </c>
      <c r="AB195" s="3" t="s">
        <v>39</v>
      </c>
      <c r="AC195" s="3">
        <v>51409</v>
      </c>
      <c r="AD195" s="3" t="s">
        <v>40</v>
      </c>
      <c r="AE195" s="3" t="s">
        <v>25</v>
      </c>
      <c r="AF195" s="11" t="s">
        <v>44</v>
      </c>
      <c r="AG195" s="21" t="s">
        <v>44</v>
      </c>
      <c r="AH195" s="11" t="s">
        <v>44</v>
      </c>
    </row>
    <row r="196" spans="1:35" x14ac:dyDescent="0.2">
      <c r="A196" s="3" t="s">
        <v>359</v>
      </c>
      <c r="B196" s="6" t="s">
        <v>158</v>
      </c>
      <c r="C196" s="9">
        <f t="shared" ca="1" si="13"/>
        <v>45899</v>
      </c>
      <c r="E196" s="7">
        <f ca="1">IF(VALUE(RIGHT($A196,LEN($A196) - MIN(SEARCH({0,1,2,3,4,5,6,7,8,9}, $A196&amp;"0123456789")) +1))&lt;11,TODAY()-(MOD(ROW(),10)*7),TODAY()+((MOD(ROW(),10)+1)*7))</f>
        <v>45916</v>
      </c>
      <c r="F196" s="7">
        <f t="shared" ca="1" si="14"/>
        <v>45921</v>
      </c>
      <c r="G196" s="6">
        <f t="shared" ca="1" si="10"/>
        <v>4</v>
      </c>
      <c r="H196" s="6">
        <f t="shared" ca="1" si="11"/>
        <v>4</v>
      </c>
      <c r="I196">
        <f t="shared" ca="1" si="12"/>
        <v>2</v>
      </c>
      <c r="J196" s="5">
        <v>1125</v>
      </c>
      <c r="K196" s="5">
        <v>50</v>
      </c>
      <c r="L196" s="5">
        <v>0</v>
      </c>
      <c r="M196" s="5">
        <v>55</v>
      </c>
      <c r="N196" s="5">
        <v>25</v>
      </c>
      <c r="O196" s="5">
        <v>1255</v>
      </c>
      <c r="R196" s="8" t="s">
        <v>112</v>
      </c>
      <c r="S196" s="8" t="s">
        <v>111</v>
      </c>
      <c r="T196" t="s">
        <v>523</v>
      </c>
      <c r="U196"/>
      <c r="V196" s="3" t="s">
        <v>17</v>
      </c>
      <c r="X196" s="3" t="s">
        <v>17</v>
      </c>
      <c r="Y196" s="3" t="s">
        <v>145</v>
      </c>
      <c r="AA196" s="3" t="s">
        <v>37</v>
      </c>
      <c r="AB196" s="3" t="s">
        <v>38</v>
      </c>
      <c r="AC196" s="3">
        <v>71603</v>
      </c>
      <c r="AD196" s="3" t="s">
        <v>41</v>
      </c>
      <c r="AE196" s="3" t="s">
        <v>485</v>
      </c>
      <c r="AF196" s="11">
        <v>0.58333333333333304</v>
      </c>
      <c r="AG196" s="21" t="s">
        <v>44</v>
      </c>
      <c r="AH196" s="11" t="s">
        <v>44</v>
      </c>
    </row>
    <row r="197" spans="1:35" x14ac:dyDescent="0.2">
      <c r="A197" s="3" t="s">
        <v>360</v>
      </c>
      <c r="B197" s="6" t="s">
        <v>158</v>
      </c>
      <c r="C197" s="9">
        <f t="shared" ca="1" si="13"/>
        <v>45893</v>
      </c>
      <c r="E197" s="7">
        <f ca="1">IF(VALUE(RIGHT($A197,LEN($A197) - MIN(SEARCH({0,1,2,3,4,5,6,7,8,9}, $A197&amp;"0123456789")) +1))&lt;11,TODAY()-(MOD(ROW(),10)*7),TODAY()+((MOD(ROW(),10)+1)*7))</f>
        <v>45923</v>
      </c>
      <c r="F197" s="7">
        <f t="shared" ca="1" si="14"/>
        <v>45926</v>
      </c>
      <c r="G197" s="6">
        <f t="shared" ref="G197:G260" ca="1" si="15">RANDBETWEEN(1,6)</f>
        <v>1</v>
      </c>
      <c r="H197" s="6">
        <f t="shared" ref="H197:H260" ca="1" si="16">RANDBETWEEN(0,5)</f>
        <v>0</v>
      </c>
      <c r="I197">
        <f t="shared" ref="I197:I260" ca="1" si="17">RANDBETWEEN(0,2)</f>
        <v>2</v>
      </c>
      <c r="J197" s="5">
        <v>750</v>
      </c>
      <c r="K197" s="5">
        <v>0</v>
      </c>
      <c r="L197" s="5">
        <v>0</v>
      </c>
      <c r="M197" s="5">
        <v>35</v>
      </c>
      <c r="N197" s="5">
        <v>30</v>
      </c>
      <c r="O197" s="5">
        <v>815</v>
      </c>
      <c r="R197" s="8" t="s">
        <v>7</v>
      </c>
      <c r="S197" s="8" t="s">
        <v>8</v>
      </c>
      <c r="T197" t="s">
        <v>490</v>
      </c>
      <c r="U197"/>
      <c r="V197" s="3" t="s">
        <v>17</v>
      </c>
      <c r="W197" s="3" t="s">
        <v>17</v>
      </c>
      <c r="Y197" s="3" t="s">
        <v>27</v>
      </c>
      <c r="Z197" s="3" t="s">
        <v>35</v>
      </c>
      <c r="AA197" s="3" t="s">
        <v>34</v>
      </c>
      <c r="AB197" s="3" t="s">
        <v>39</v>
      </c>
      <c r="AC197" s="3">
        <v>11021</v>
      </c>
      <c r="AD197" s="3" t="s">
        <v>40</v>
      </c>
      <c r="AE197" s="3" t="s">
        <v>25</v>
      </c>
      <c r="AF197" s="11" t="s">
        <v>44</v>
      </c>
      <c r="AG197" s="21" t="s">
        <v>44</v>
      </c>
      <c r="AH197" s="11">
        <v>0.5</v>
      </c>
      <c r="AI197" s="3" t="s">
        <v>46</v>
      </c>
    </row>
    <row r="198" spans="1:35" x14ac:dyDescent="0.2">
      <c r="A198" s="3" t="s">
        <v>361</v>
      </c>
      <c r="B198" s="6" t="s">
        <v>158</v>
      </c>
      <c r="C198" s="9">
        <f t="shared" ca="1" si="13"/>
        <v>45911</v>
      </c>
      <c r="E198" s="7">
        <f ca="1">IF(VALUE(RIGHT($A198,LEN($A198) - MIN(SEARCH({0,1,2,3,4,5,6,7,8,9}, $A198&amp;"0123456789")) +1))&lt;11,TODAY()-(MOD(ROW(),10)*7),TODAY()+((MOD(ROW(),10)+1)*7))</f>
        <v>45930</v>
      </c>
      <c r="F198" s="7">
        <f t="shared" ca="1" si="14"/>
        <v>45934</v>
      </c>
      <c r="G198" s="6">
        <f t="shared" ca="1" si="15"/>
        <v>2</v>
      </c>
      <c r="H198" s="6">
        <f t="shared" ca="1" si="16"/>
        <v>4</v>
      </c>
      <c r="I198">
        <f t="shared" ca="1" si="17"/>
        <v>0</v>
      </c>
      <c r="J198" s="5">
        <v>1125</v>
      </c>
      <c r="K198" s="5">
        <v>50</v>
      </c>
      <c r="L198" s="5">
        <v>0</v>
      </c>
      <c r="M198" s="5">
        <v>55</v>
      </c>
      <c r="N198" s="5">
        <v>25</v>
      </c>
      <c r="O198" s="5">
        <v>1255</v>
      </c>
      <c r="R198" s="8" t="s">
        <v>6</v>
      </c>
      <c r="S198" s="8" t="s">
        <v>9</v>
      </c>
      <c r="T198" t="s">
        <v>491</v>
      </c>
      <c r="U198"/>
      <c r="V198" s="3" t="s">
        <v>17</v>
      </c>
      <c r="X198" s="3" t="s">
        <v>17</v>
      </c>
      <c r="Y198" s="3" t="s">
        <v>28</v>
      </c>
      <c r="AA198" s="3" t="s">
        <v>37</v>
      </c>
      <c r="AB198" s="3" t="s">
        <v>38</v>
      </c>
      <c r="AC198" s="3">
        <v>31215</v>
      </c>
      <c r="AD198" s="3" t="s">
        <v>41</v>
      </c>
      <c r="AE198" s="3" t="s">
        <v>485</v>
      </c>
      <c r="AF198" s="11" t="s">
        <v>44</v>
      </c>
      <c r="AG198" s="21" t="s">
        <v>44</v>
      </c>
      <c r="AH198" s="11" t="s">
        <v>44</v>
      </c>
    </row>
    <row r="199" spans="1:35" x14ac:dyDescent="0.2">
      <c r="A199" s="3" t="s">
        <v>362</v>
      </c>
      <c r="B199" s="6" t="s">
        <v>158</v>
      </c>
      <c r="C199" s="9">
        <f t="shared" ca="1" si="13"/>
        <v>45901</v>
      </c>
      <c r="E199" s="7">
        <f ca="1">IF(VALUE(RIGHT($A199,LEN($A199) - MIN(SEARCH({0,1,2,3,4,5,6,7,8,9}, $A199&amp;"0123456789")) +1))&lt;11,TODAY()-(MOD(ROW(),10)*7),TODAY()+((MOD(ROW(),10)+1)*7))</f>
        <v>45937</v>
      </c>
      <c r="F199" s="7">
        <f t="shared" ca="1" si="14"/>
        <v>45940</v>
      </c>
      <c r="G199" s="6">
        <f t="shared" ca="1" si="15"/>
        <v>6</v>
      </c>
      <c r="H199" s="6">
        <f t="shared" ca="1" si="16"/>
        <v>4</v>
      </c>
      <c r="I199">
        <f t="shared" ca="1" si="17"/>
        <v>2</v>
      </c>
      <c r="J199" s="5">
        <v>390</v>
      </c>
      <c r="K199" s="5">
        <v>125</v>
      </c>
      <c r="L199" s="5">
        <v>-20</v>
      </c>
      <c r="M199" s="5">
        <v>27</v>
      </c>
      <c r="N199" s="5">
        <v>15</v>
      </c>
      <c r="O199" s="5">
        <v>537</v>
      </c>
      <c r="R199" s="8" t="s">
        <v>10</v>
      </c>
      <c r="S199" s="8" t="s">
        <v>11</v>
      </c>
      <c r="T199" t="s">
        <v>493</v>
      </c>
      <c r="U199"/>
      <c r="V199" s="3" t="s">
        <v>17</v>
      </c>
      <c r="X199" s="3" t="s">
        <v>17</v>
      </c>
      <c r="Y199" s="3" t="s">
        <v>29</v>
      </c>
      <c r="Z199" s="3" t="s">
        <v>36</v>
      </c>
      <c r="AA199" s="3" t="s">
        <v>30</v>
      </c>
      <c r="AB199" s="3" t="s">
        <v>33</v>
      </c>
      <c r="AC199" s="3" t="s">
        <v>31</v>
      </c>
      <c r="AD199" s="3" t="s">
        <v>32</v>
      </c>
      <c r="AE199" s="3" t="s">
        <v>485</v>
      </c>
      <c r="AF199" s="11">
        <v>0.54166666666666696</v>
      </c>
      <c r="AG199" s="21" t="s">
        <v>44</v>
      </c>
      <c r="AH199" s="11">
        <v>0.58333333333333304</v>
      </c>
      <c r="AI199" s="3" t="s">
        <v>47</v>
      </c>
    </row>
    <row r="200" spans="1:35" x14ac:dyDescent="0.2">
      <c r="A200" s="3" t="s">
        <v>363</v>
      </c>
      <c r="B200" s="6" t="s">
        <v>158</v>
      </c>
      <c r="C200" s="9">
        <f t="shared" ca="1" si="13"/>
        <v>45823</v>
      </c>
      <c r="E200" s="7">
        <f ca="1">IF(VALUE(RIGHT($A200,LEN($A200) - MIN(SEARCH({0,1,2,3,4,5,6,7,8,9}, $A200&amp;"0123456789")) +1))&lt;11,TODAY()-(MOD(ROW(),10)*7),TODAY()+((MOD(ROW(),10)+1)*7))</f>
        <v>45874</v>
      </c>
      <c r="F200" s="7">
        <f t="shared" ca="1" si="14"/>
        <v>45879</v>
      </c>
      <c r="G200" s="6">
        <f t="shared" ca="1" si="15"/>
        <v>5</v>
      </c>
      <c r="H200" s="6">
        <f t="shared" ca="1" si="16"/>
        <v>1</v>
      </c>
      <c r="I200">
        <f t="shared" ca="1" si="17"/>
        <v>1</v>
      </c>
      <c r="J200" s="5">
        <v>750</v>
      </c>
      <c r="K200" s="5">
        <v>0</v>
      </c>
      <c r="L200" s="5">
        <v>0</v>
      </c>
      <c r="M200" s="5">
        <v>35</v>
      </c>
      <c r="N200" s="5">
        <v>30</v>
      </c>
      <c r="O200" s="5">
        <v>815</v>
      </c>
      <c r="R200" s="8" t="s">
        <v>58</v>
      </c>
      <c r="S200" s="8" t="s">
        <v>59</v>
      </c>
      <c r="T200" t="s">
        <v>494</v>
      </c>
      <c r="U200"/>
      <c r="V200" s="3" t="s">
        <v>17</v>
      </c>
      <c r="W200" s="3" t="s">
        <v>17</v>
      </c>
      <c r="Y200" s="3" t="s">
        <v>115</v>
      </c>
      <c r="Z200" s="3" t="s">
        <v>35</v>
      </c>
      <c r="AA200" s="3" t="s">
        <v>34</v>
      </c>
      <c r="AB200" s="3" t="s">
        <v>39</v>
      </c>
      <c r="AC200" s="3">
        <v>51409</v>
      </c>
      <c r="AD200" s="3" t="s">
        <v>40</v>
      </c>
      <c r="AE200" s="3" t="s">
        <v>25</v>
      </c>
      <c r="AF200" s="11" t="s">
        <v>44</v>
      </c>
      <c r="AG200" s="21" t="s">
        <v>44</v>
      </c>
      <c r="AH200" s="11" t="s">
        <v>44</v>
      </c>
    </row>
    <row r="201" spans="1:35" x14ac:dyDescent="0.2">
      <c r="A201" s="3" t="s">
        <v>364</v>
      </c>
      <c r="B201" s="6" t="s">
        <v>158</v>
      </c>
      <c r="C201" s="9">
        <f t="shared" ca="1" si="13"/>
        <v>45796</v>
      </c>
      <c r="E201" s="7">
        <f ca="1">IF(VALUE(RIGHT($A201,LEN($A201) - MIN(SEARCH({0,1,2,3,4,5,6,7,8,9}, $A201&amp;"0123456789")) +1))&lt;11,TODAY()-(MOD(ROW(),10)*7),TODAY()+((MOD(ROW(),10)+1)*7))</f>
        <v>45881</v>
      </c>
      <c r="F201" s="7">
        <f t="shared" ca="1" si="14"/>
        <v>45886</v>
      </c>
      <c r="G201" s="6">
        <f t="shared" ca="1" si="15"/>
        <v>3</v>
      </c>
      <c r="H201" s="6">
        <f t="shared" ca="1" si="16"/>
        <v>1</v>
      </c>
      <c r="I201">
        <f t="shared" ca="1" si="17"/>
        <v>2</v>
      </c>
      <c r="J201" s="5">
        <v>1125</v>
      </c>
      <c r="K201" s="5">
        <v>50</v>
      </c>
      <c r="L201" s="5">
        <v>0</v>
      </c>
      <c r="M201" s="5">
        <v>55</v>
      </c>
      <c r="N201" s="5">
        <v>25</v>
      </c>
      <c r="O201" s="5">
        <v>1255</v>
      </c>
      <c r="R201" s="8" t="s">
        <v>60</v>
      </c>
      <c r="S201" s="8" t="s">
        <v>61</v>
      </c>
      <c r="T201" t="s">
        <v>495</v>
      </c>
      <c r="U201"/>
      <c r="V201" s="3" t="s">
        <v>17</v>
      </c>
      <c r="X201" s="3" t="s">
        <v>17</v>
      </c>
      <c r="Y201" s="3" t="s">
        <v>116</v>
      </c>
      <c r="AA201" s="3" t="s">
        <v>37</v>
      </c>
      <c r="AB201" s="3" t="s">
        <v>38</v>
      </c>
      <c r="AC201" s="3">
        <v>71603</v>
      </c>
      <c r="AD201" s="3" t="s">
        <v>41</v>
      </c>
      <c r="AE201" s="3" t="s">
        <v>485</v>
      </c>
      <c r="AF201" s="11" t="s">
        <v>44</v>
      </c>
      <c r="AG201" s="21" t="s">
        <v>44</v>
      </c>
      <c r="AH201" s="11" t="s">
        <v>44</v>
      </c>
    </row>
    <row r="202" spans="1:35" x14ac:dyDescent="0.2">
      <c r="A202" s="3" t="s">
        <v>365</v>
      </c>
      <c r="B202" s="6" t="s">
        <v>159</v>
      </c>
      <c r="C202" s="9">
        <f t="shared" ca="1" si="13"/>
        <v>45804</v>
      </c>
      <c r="E202" s="7">
        <f ca="1">IF(VALUE(RIGHT($A202,LEN($A202) - MIN(SEARCH({0,1,2,3,4,5,6,7,8,9}, $A202&amp;"0123456789")) +1))&lt;11,TODAY()-(MOD(ROW(),10)*7),TODAY()+((MOD(ROW(),10)+1)*7))</f>
        <v>45853</v>
      </c>
      <c r="F202" s="7">
        <f t="shared" ca="1" si="14"/>
        <v>45855</v>
      </c>
      <c r="G202" s="6">
        <f t="shared" ca="1" si="15"/>
        <v>5</v>
      </c>
      <c r="H202" s="6">
        <f t="shared" ca="1" si="16"/>
        <v>4</v>
      </c>
      <c r="I202">
        <f t="shared" ca="1" si="17"/>
        <v>1</v>
      </c>
      <c r="J202" s="5">
        <v>390</v>
      </c>
      <c r="K202" s="5">
        <v>125</v>
      </c>
      <c r="L202" s="5">
        <v>-20</v>
      </c>
      <c r="M202" s="5">
        <v>27</v>
      </c>
      <c r="N202" s="5">
        <v>15</v>
      </c>
      <c r="O202" s="5">
        <v>537</v>
      </c>
      <c r="R202" s="8" t="s">
        <v>62</v>
      </c>
      <c r="S202" s="8" t="s">
        <v>63</v>
      </c>
      <c r="T202" t="s">
        <v>496</v>
      </c>
      <c r="U202"/>
      <c r="V202" s="3" t="s">
        <v>17</v>
      </c>
      <c r="X202" s="3" t="s">
        <v>17</v>
      </c>
      <c r="Y202" s="3" t="s">
        <v>29</v>
      </c>
      <c r="Z202" s="3" t="s">
        <v>117</v>
      </c>
      <c r="AA202" s="3" t="s">
        <v>30</v>
      </c>
      <c r="AB202" s="3" t="s">
        <v>33</v>
      </c>
      <c r="AC202" s="3" t="s">
        <v>118</v>
      </c>
      <c r="AD202" s="3" t="s">
        <v>32</v>
      </c>
      <c r="AE202" s="3" t="s">
        <v>485</v>
      </c>
      <c r="AF202" s="11" t="s">
        <v>44</v>
      </c>
      <c r="AG202" s="21" t="s">
        <v>44</v>
      </c>
      <c r="AH202" s="11" t="s">
        <v>44</v>
      </c>
    </row>
    <row r="203" spans="1:35" x14ac:dyDescent="0.2">
      <c r="A203" s="3" t="s">
        <v>366</v>
      </c>
      <c r="B203" s="6" t="s">
        <v>159</v>
      </c>
      <c r="C203" s="9">
        <f t="shared" ca="1" si="13"/>
        <v>45770</v>
      </c>
      <c r="E203" s="7">
        <f ca="1">IF(VALUE(RIGHT($A203,LEN($A203) - MIN(SEARCH({0,1,2,3,4,5,6,7,8,9}, $A203&amp;"0123456789")) +1))&lt;11,TODAY()-(MOD(ROW(),10)*7),TODAY()+((MOD(ROW(),10)+1)*7))</f>
        <v>45846</v>
      </c>
      <c r="F203" s="7">
        <f t="shared" ca="1" si="14"/>
        <v>45850</v>
      </c>
      <c r="G203" s="6">
        <f t="shared" ca="1" si="15"/>
        <v>4</v>
      </c>
      <c r="H203" s="6">
        <f t="shared" ca="1" si="16"/>
        <v>1</v>
      </c>
      <c r="I203">
        <f t="shared" ca="1" si="17"/>
        <v>2</v>
      </c>
      <c r="J203" s="5">
        <v>750</v>
      </c>
      <c r="K203" s="5">
        <v>0</v>
      </c>
      <c r="L203" s="5">
        <v>0</v>
      </c>
      <c r="M203" s="5">
        <v>35</v>
      </c>
      <c r="N203" s="5">
        <v>30</v>
      </c>
      <c r="O203" s="5">
        <v>815</v>
      </c>
      <c r="R203" s="8" t="s">
        <v>64</v>
      </c>
      <c r="S203" s="8" t="s">
        <v>65</v>
      </c>
      <c r="T203" t="s">
        <v>497</v>
      </c>
      <c r="U203"/>
      <c r="V203" s="3" t="s">
        <v>17</v>
      </c>
      <c r="W203" s="3" t="s">
        <v>17</v>
      </c>
      <c r="Y203" s="3" t="s">
        <v>119</v>
      </c>
      <c r="Z203" s="3" t="s">
        <v>35</v>
      </c>
      <c r="AA203" s="3" t="s">
        <v>34</v>
      </c>
      <c r="AB203" s="3" t="s">
        <v>39</v>
      </c>
      <c r="AC203" s="3" t="s">
        <v>151</v>
      </c>
      <c r="AD203" s="3" t="s">
        <v>40</v>
      </c>
      <c r="AE203" s="3" t="s">
        <v>25</v>
      </c>
      <c r="AF203" s="11">
        <v>0.58333333333333304</v>
      </c>
      <c r="AG203" s="21" t="s">
        <v>44</v>
      </c>
      <c r="AH203" s="11" t="s">
        <v>44</v>
      </c>
    </row>
    <row r="204" spans="1:35" x14ac:dyDescent="0.2">
      <c r="A204" s="3" t="s">
        <v>367</v>
      </c>
      <c r="B204" s="6" t="s">
        <v>159</v>
      </c>
      <c r="C204" s="9">
        <f t="shared" ca="1" si="13"/>
        <v>45817</v>
      </c>
      <c r="E204" s="7">
        <f ca="1">IF(VALUE(RIGHT($A204,LEN($A204) - MIN(SEARCH({0,1,2,3,4,5,6,7,8,9}, $A204&amp;"0123456789")) +1))&lt;11,TODAY()-(MOD(ROW(),10)*7),TODAY()+((MOD(ROW(),10)+1)*7))</f>
        <v>45839</v>
      </c>
      <c r="F204" s="7">
        <f t="shared" ca="1" si="14"/>
        <v>45843</v>
      </c>
      <c r="G204" s="6">
        <f t="shared" ca="1" si="15"/>
        <v>4</v>
      </c>
      <c r="H204" s="6">
        <f t="shared" ca="1" si="16"/>
        <v>1</v>
      </c>
      <c r="I204">
        <f t="shared" ca="1" si="17"/>
        <v>1</v>
      </c>
      <c r="J204" s="5">
        <v>1125</v>
      </c>
      <c r="K204" s="5">
        <v>50</v>
      </c>
      <c r="L204" s="5">
        <v>0</v>
      </c>
      <c r="M204" s="5">
        <v>55</v>
      </c>
      <c r="N204" s="5">
        <v>25</v>
      </c>
      <c r="O204" s="5">
        <v>1255</v>
      </c>
      <c r="R204" s="8" t="s">
        <v>66</v>
      </c>
      <c r="S204" s="8" t="s">
        <v>67</v>
      </c>
      <c r="T204" t="s">
        <v>498</v>
      </c>
      <c r="U204"/>
      <c r="V204" s="3" t="s">
        <v>17</v>
      </c>
      <c r="X204" s="3" t="s">
        <v>17</v>
      </c>
      <c r="Y204" s="3" t="s">
        <v>120</v>
      </c>
      <c r="AA204" s="3" t="s">
        <v>37</v>
      </c>
      <c r="AB204" s="3" t="s">
        <v>38</v>
      </c>
      <c r="AC204" s="3" t="s">
        <v>152</v>
      </c>
      <c r="AD204" s="3" t="s">
        <v>41</v>
      </c>
      <c r="AE204" s="3" t="s">
        <v>485</v>
      </c>
      <c r="AF204" s="11" t="s">
        <v>44</v>
      </c>
      <c r="AG204" s="21" t="s">
        <v>44</v>
      </c>
      <c r="AH204" s="11" t="s">
        <v>44</v>
      </c>
    </row>
    <row r="205" spans="1:35" x14ac:dyDescent="0.2">
      <c r="A205" s="3" t="s">
        <v>368</v>
      </c>
      <c r="B205" s="6" t="s">
        <v>159</v>
      </c>
      <c r="C205" s="9">
        <f t="shared" ca="1" si="13"/>
        <v>45767</v>
      </c>
      <c r="E205" s="7">
        <f ca="1">IF(VALUE(RIGHT($A205,LEN($A205) - MIN(SEARCH({0,1,2,3,4,5,6,7,8,9}, $A205&amp;"0123456789")) +1))&lt;11,TODAY()-(MOD(ROW(),10)*7),TODAY()+((MOD(ROW(),10)+1)*7))</f>
        <v>45832</v>
      </c>
      <c r="F205" s="7">
        <f t="shared" ca="1" si="14"/>
        <v>45835</v>
      </c>
      <c r="G205" s="6">
        <f t="shared" ca="1" si="15"/>
        <v>5</v>
      </c>
      <c r="H205" s="6">
        <f t="shared" ca="1" si="16"/>
        <v>3</v>
      </c>
      <c r="I205">
        <f t="shared" ca="1" si="17"/>
        <v>0</v>
      </c>
      <c r="J205" s="5">
        <v>390</v>
      </c>
      <c r="K205" s="5">
        <v>125</v>
      </c>
      <c r="L205" s="5">
        <v>-20</v>
      </c>
      <c r="M205" s="5">
        <v>27</v>
      </c>
      <c r="N205" s="5">
        <v>15</v>
      </c>
      <c r="O205" s="5">
        <v>537</v>
      </c>
      <c r="R205" s="8" t="s">
        <v>68</v>
      </c>
      <c r="S205" s="8" t="s">
        <v>69</v>
      </c>
      <c r="T205" t="s">
        <v>499</v>
      </c>
      <c r="U205"/>
      <c r="V205" s="3" t="s">
        <v>17</v>
      </c>
      <c r="X205" s="3" t="s">
        <v>17</v>
      </c>
      <c r="Y205" s="3" t="s">
        <v>29</v>
      </c>
      <c r="Z205" s="3" t="s">
        <v>121</v>
      </c>
      <c r="AA205" s="3" t="s">
        <v>30</v>
      </c>
      <c r="AB205" s="3" t="s">
        <v>33</v>
      </c>
      <c r="AC205" s="3" t="s">
        <v>122</v>
      </c>
      <c r="AD205" s="3" t="s">
        <v>32</v>
      </c>
      <c r="AE205" s="3" t="s">
        <v>485</v>
      </c>
      <c r="AF205" s="11" t="s">
        <v>44</v>
      </c>
      <c r="AG205" s="21" t="s">
        <v>44</v>
      </c>
      <c r="AH205" s="11" t="s">
        <v>44</v>
      </c>
    </row>
    <row r="206" spans="1:35" x14ac:dyDescent="0.2">
      <c r="A206" s="3" t="s">
        <v>369</v>
      </c>
      <c r="B206" s="6" t="s">
        <v>159</v>
      </c>
      <c r="C206" s="9">
        <f t="shared" ca="1" si="13"/>
        <v>45743</v>
      </c>
      <c r="E206" s="7">
        <f ca="1">IF(VALUE(RIGHT($A206,LEN($A206) - MIN(SEARCH({0,1,2,3,4,5,6,7,8,9}, $A206&amp;"0123456789")) +1))&lt;11,TODAY()-(MOD(ROW(),10)*7),TODAY()+((MOD(ROW(),10)+1)*7))</f>
        <v>45825</v>
      </c>
      <c r="F206" s="7">
        <f t="shared" ca="1" si="14"/>
        <v>45830</v>
      </c>
      <c r="G206" s="6">
        <f t="shared" ca="1" si="15"/>
        <v>2</v>
      </c>
      <c r="H206" s="6">
        <f t="shared" ca="1" si="16"/>
        <v>5</v>
      </c>
      <c r="I206">
        <f t="shared" ca="1" si="17"/>
        <v>2</v>
      </c>
      <c r="J206" s="5">
        <v>750</v>
      </c>
      <c r="K206" s="5">
        <v>0</v>
      </c>
      <c r="L206" s="5">
        <v>0</v>
      </c>
      <c r="M206" s="5">
        <v>35</v>
      </c>
      <c r="N206" s="5">
        <v>30</v>
      </c>
      <c r="O206" s="5">
        <v>815</v>
      </c>
      <c r="R206" s="8" t="s">
        <v>70</v>
      </c>
      <c r="S206" s="8" t="s">
        <v>71</v>
      </c>
      <c r="T206" t="s">
        <v>500</v>
      </c>
      <c r="U206"/>
      <c r="V206" s="3" t="s">
        <v>17</v>
      </c>
      <c r="W206" s="3" t="s">
        <v>17</v>
      </c>
      <c r="Y206" s="3" t="s">
        <v>123</v>
      </c>
      <c r="Z206" s="3" t="s">
        <v>35</v>
      </c>
      <c r="AA206" s="3" t="s">
        <v>34</v>
      </c>
      <c r="AB206" s="3" t="s">
        <v>39</v>
      </c>
      <c r="AC206" s="3">
        <v>11021</v>
      </c>
      <c r="AD206" s="3" t="s">
        <v>40</v>
      </c>
      <c r="AE206" s="3" t="s">
        <v>25</v>
      </c>
      <c r="AF206" s="11">
        <v>0.54166666666666696</v>
      </c>
      <c r="AG206" s="21" t="s">
        <v>44</v>
      </c>
      <c r="AH206" s="11">
        <v>0.58333333333333304</v>
      </c>
    </row>
    <row r="207" spans="1:35" x14ac:dyDescent="0.2">
      <c r="A207" s="3" t="s">
        <v>370</v>
      </c>
      <c r="B207" s="6" t="s">
        <v>159</v>
      </c>
      <c r="C207" s="9">
        <f t="shared" ca="1" si="13"/>
        <v>45733</v>
      </c>
      <c r="E207" s="7">
        <f ca="1">IF(VALUE(RIGHT($A207,LEN($A207) - MIN(SEARCH({0,1,2,3,4,5,6,7,8,9}, $A207&amp;"0123456789")) +1))&lt;11,TODAY()-(MOD(ROW(),10)*7),TODAY()+((MOD(ROW(),10)+1)*7))</f>
        <v>45818</v>
      </c>
      <c r="F207" s="7">
        <f t="shared" ca="1" si="14"/>
        <v>45821</v>
      </c>
      <c r="G207" s="6">
        <f t="shared" ca="1" si="15"/>
        <v>2</v>
      </c>
      <c r="H207" s="6">
        <f t="shared" ca="1" si="16"/>
        <v>1</v>
      </c>
      <c r="I207">
        <f t="shared" ca="1" si="17"/>
        <v>1</v>
      </c>
      <c r="J207" s="5">
        <v>1125</v>
      </c>
      <c r="K207" s="5">
        <v>50</v>
      </c>
      <c r="L207" s="5">
        <v>0</v>
      </c>
      <c r="M207" s="5">
        <v>55</v>
      </c>
      <c r="N207" s="5">
        <v>25</v>
      </c>
      <c r="O207" s="5">
        <v>1255</v>
      </c>
      <c r="R207" s="8" t="s">
        <v>72</v>
      </c>
      <c r="S207" s="8" t="s">
        <v>73</v>
      </c>
      <c r="T207" t="s">
        <v>502</v>
      </c>
      <c r="U207"/>
      <c r="V207" s="3" t="s">
        <v>17</v>
      </c>
      <c r="X207" s="3" t="s">
        <v>17</v>
      </c>
      <c r="Y207" s="3" t="s">
        <v>124</v>
      </c>
      <c r="AA207" s="3" t="s">
        <v>37</v>
      </c>
      <c r="AB207" s="3" t="s">
        <v>38</v>
      </c>
      <c r="AC207" s="3">
        <v>31215</v>
      </c>
      <c r="AD207" s="3" t="s">
        <v>41</v>
      </c>
      <c r="AE207" s="3" t="s">
        <v>485</v>
      </c>
      <c r="AF207" s="11" t="s">
        <v>44</v>
      </c>
      <c r="AG207" s="21" t="s">
        <v>44</v>
      </c>
      <c r="AH207" s="11" t="s">
        <v>44</v>
      </c>
    </row>
    <row r="208" spans="1:35" x14ac:dyDescent="0.2">
      <c r="A208" s="3" t="s">
        <v>371</v>
      </c>
      <c r="B208" s="6" t="s">
        <v>159</v>
      </c>
      <c r="C208" s="9">
        <f t="shared" ca="1" si="13"/>
        <v>45779</v>
      </c>
      <c r="E208" s="7">
        <f ca="1">IF(VALUE(RIGHT($A208,LEN($A208) - MIN(SEARCH({0,1,2,3,4,5,6,7,8,9}, $A208&amp;"0123456789")) +1))&lt;11,TODAY()-(MOD(ROW(),10)*7),TODAY()+((MOD(ROW(),10)+1)*7))</f>
        <v>45811</v>
      </c>
      <c r="F208" s="7">
        <f t="shared" ca="1" si="14"/>
        <v>45816</v>
      </c>
      <c r="G208" s="6">
        <f t="shared" ca="1" si="15"/>
        <v>5</v>
      </c>
      <c r="H208" s="6">
        <f t="shared" ca="1" si="16"/>
        <v>4</v>
      </c>
      <c r="I208">
        <f t="shared" ca="1" si="17"/>
        <v>2</v>
      </c>
      <c r="J208" s="5">
        <v>390</v>
      </c>
      <c r="K208" s="5">
        <v>125</v>
      </c>
      <c r="L208" s="5">
        <v>-20</v>
      </c>
      <c r="M208" s="5">
        <v>27</v>
      </c>
      <c r="N208" s="5">
        <v>15</v>
      </c>
      <c r="O208" s="5">
        <v>537</v>
      </c>
      <c r="R208" s="8" t="s">
        <v>74</v>
      </c>
      <c r="S208" s="8" t="s">
        <v>75</v>
      </c>
      <c r="T208" t="s">
        <v>503</v>
      </c>
      <c r="U208"/>
      <c r="V208" s="3" t="s">
        <v>17</v>
      </c>
      <c r="X208" s="3" t="s">
        <v>17</v>
      </c>
      <c r="Y208" s="3" t="s">
        <v>29</v>
      </c>
      <c r="Z208" s="3" t="s">
        <v>125</v>
      </c>
      <c r="AA208" s="3" t="s">
        <v>30</v>
      </c>
      <c r="AB208" s="3" t="s">
        <v>33</v>
      </c>
      <c r="AC208" s="3" t="s">
        <v>31</v>
      </c>
      <c r="AD208" s="3" t="s">
        <v>32</v>
      </c>
      <c r="AE208" s="3" t="s">
        <v>485</v>
      </c>
      <c r="AF208" s="11" t="s">
        <v>44</v>
      </c>
      <c r="AG208" s="21" t="s">
        <v>44</v>
      </c>
      <c r="AH208" s="11" t="s">
        <v>44</v>
      </c>
    </row>
    <row r="209" spans="1:34" x14ac:dyDescent="0.2">
      <c r="A209" s="3" t="s">
        <v>372</v>
      </c>
      <c r="B209" s="6" t="s">
        <v>159</v>
      </c>
      <c r="C209" s="9">
        <f t="shared" ca="1" si="13"/>
        <v>45723</v>
      </c>
      <c r="E209" s="7">
        <f ca="1">IF(VALUE(RIGHT($A209,LEN($A209) - MIN(SEARCH({0,1,2,3,4,5,6,7,8,9}, $A209&amp;"0123456789")) +1))&lt;11,TODAY()-(MOD(ROW(),10)*7),TODAY()+((MOD(ROW(),10)+1)*7))</f>
        <v>45804</v>
      </c>
      <c r="F209" s="7">
        <f t="shared" ca="1" si="14"/>
        <v>45809</v>
      </c>
      <c r="G209" s="6">
        <f t="shared" ca="1" si="15"/>
        <v>4</v>
      </c>
      <c r="H209" s="6">
        <f t="shared" ca="1" si="16"/>
        <v>4</v>
      </c>
      <c r="I209">
        <f t="shared" ca="1" si="17"/>
        <v>0</v>
      </c>
      <c r="J209" s="5">
        <v>750</v>
      </c>
      <c r="K209" s="5">
        <v>0</v>
      </c>
      <c r="L209" s="5">
        <v>0</v>
      </c>
      <c r="M209" s="5">
        <v>35</v>
      </c>
      <c r="N209" s="5">
        <v>30</v>
      </c>
      <c r="O209" s="5">
        <v>815</v>
      </c>
      <c r="R209" s="8" t="s">
        <v>76</v>
      </c>
      <c r="S209" s="8" t="s">
        <v>77</v>
      </c>
      <c r="T209" t="s">
        <v>504</v>
      </c>
      <c r="U209"/>
      <c r="V209" s="3" t="s">
        <v>17</v>
      </c>
      <c r="W209" s="3" t="s">
        <v>17</v>
      </c>
      <c r="Y209" s="3" t="s">
        <v>126</v>
      </c>
      <c r="Z209" s="3" t="s">
        <v>35</v>
      </c>
      <c r="AA209" s="3" t="s">
        <v>34</v>
      </c>
      <c r="AB209" s="3" t="s">
        <v>39</v>
      </c>
      <c r="AC209" s="3">
        <v>51409</v>
      </c>
      <c r="AD209" s="3" t="s">
        <v>40</v>
      </c>
      <c r="AE209" s="3" t="s">
        <v>25</v>
      </c>
      <c r="AF209" s="11" t="s">
        <v>44</v>
      </c>
      <c r="AG209" s="21" t="s">
        <v>44</v>
      </c>
      <c r="AH209" s="11" t="s">
        <v>44</v>
      </c>
    </row>
    <row r="210" spans="1:34" x14ac:dyDescent="0.2">
      <c r="A210" s="3" t="s">
        <v>373</v>
      </c>
      <c r="B210" s="6" t="s">
        <v>159</v>
      </c>
      <c r="C210" s="9">
        <f t="shared" ca="1" si="13"/>
        <v>45796</v>
      </c>
      <c r="E210" s="7">
        <f ca="1">IF(VALUE(RIGHT($A210,LEN($A210) - MIN(SEARCH({0,1,2,3,4,5,6,7,8,9}, $A210&amp;"0123456789")) +1))&lt;11,TODAY()-(MOD(ROW(),10)*7),TODAY()+((MOD(ROW(),10)+1)*7))</f>
        <v>45867</v>
      </c>
      <c r="F210" s="7">
        <f t="shared" ca="1" si="14"/>
        <v>45871</v>
      </c>
      <c r="G210" s="6">
        <f t="shared" ca="1" si="15"/>
        <v>4</v>
      </c>
      <c r="H210" s="6">
        <f t="shared" ca="1" si="16"/>
        <v>2</v>
      </c>
      <c r="I210">
        <f t="shared" ca="1" si="17"/>
        <v>0</v>
      </c>
      <c r="J210" s="5">
        <v>1125</v>
      </c>
      <c r="K210" s="5">
        <v>50</v>
      </c>
      <c r="L210" s="5">
        <v>0</v>
      </c>
      <c r="M210" s="5">
        <v>55</v>
      </c>
      <c r="N210" s="5">
        <v>25</v>
      </c>
      <c r="O210" s="5">
        <v>1255</v>
      </c>
      <c r="R210" s="8" t="s">
        <v>78</v>
      </c>
      <c r="S210" s="8" t="s">
        <v>79</v>
      </c>
      <c r="T210" t="s">
        <v>505</v>
      </c>
      <c r="U210"/>
      <c r="V210" s="3" t="s">
        <v>17</v>
      </c>
      <c r="X210" s="3" t="s">
        <v>17</v>
      </c>
      <c r="Y210" s="3" t="s">
        <v>127</v>
      </c>
      <c r="AA210" s="3" t="s">
        <v>37</v>
      </c>
      <c r="AB210" s="3" t="s">
        <v>38</v>
      </c>
      <c r="AC210" s="3">
        <v>71603</v>
      </c>
      <c r="AD210" s="3" t="s">
        <v>41</v>
      </c>
      <c r="AE210" s="3" t="s">
        <v>485</v>
      </c>
      <c r="AF210" s="11">
        <v>0.54166666666666696</v>
      </c>
      <c r="AG210" s="21" t="s">
        <v>44</v>
      </c>
      <c r="AH210" s="11">
        <v>0.58333333333333304</v>
      </c>
    </row>
    <row r="211" spans="1:34" x14ac:dyDescent="0.2">
      <c r="A211" s="3" t="s">
        <v>374</v>
      </c>
      <c r="B211" s="6" t="s">
        <v>159</v>
      </c>
      <c r="C211" s="9">
        <f t="shared" ca="1" si="13"/>
        <v>45818</v>
      </c>
      <c r="E211" s="7">
        <f ca="1">IF(VALUE(RIGHT($A211,LEN($A211) - MIN(SEARCH({0,1,2,3,4,5,6,7,8,9}, $A211&amp;"0123456789")) +1))&lt;11,TODAY()-(MOD(ROW(),10)*7),TODAY()+((MOD(ROW(),10)+1)*7))</f>
        <v>45860</v>
      </c>
      <c r="F211" s="7">
        <f t="shared" ca="1" si="14"/>
        <v>45864</v>
      </c>
      <c r="G211" s="6">
        <f t="shared" ca="1" si="15"/>
        <v>2</v>
      </c>
      <c r="H211" s="6">
        <f t="shared" ca="1" si="16"/>
        <v>4</v>
      </c>
      <c r="I211">
        <f t="shared" ca="1" si="17"/>
        <v>0</v>
      </c>
      <c r="J211" s="5">
        <v>390</v>
      </c>
      <c r="K211" s="5">
        <v>125</v>
      </c>
      <c r="L211" s="5">
        <v>-20</v>
      </c>
      <c r="M211" s="5">
        <v>27</v>
      </c>
      <c r="N211" s="5">
        <v>15</v>
      </c>
      <c r="O211" s="5">
        <v>537</v>
      </c>
      <c r="R211" s="8" t="s">
        <v>80</v>
      </c>
      <c r="S211" s="8" t="s">
        <v>71</v>
      </c>
      <c r="T211" t="s">
        <v>506</v>
      </c>
      <c r="U211"/>
      <c r="V211" s="3" t="s">
        <v>17</v>
      </c>
      <c r="X211" s="3" t="s">
        <v>17</v>
      </c>
      <c r="Y211" s="3" t="s">
        <v>29</v>
      </c>
      <c r="Z211" s="3" t="s">
        <v>128</v>
      </c>
      <c r="AA211" s="3" t="s">
        <v>30</v>
      </c>
      <c r="AB211" s="3" t="s">
        <v>33</v>
      </c>
      <c r="AC211" s="3" t="s">
        <v>118</v>
      </c>
      <c r="AD211" s="3" t="s">
        <v>32</v>
      </c>
      <c r="AE211" s="3" t="s">
        <v>485</v>
      </c>
      <c r="AF211" s="11" t="s">
        <v>44</v>
      </c>
      <c r="AG211" s="21" t="s">
        <v>44</v>
      </c>
      <c r="AH211" s="11" t="s">
        <v>44</v>
      </c>
    </row>
    <row r="212" spans="1:34" x14ac:dyDescent="0.2">
      <c r="A212" s="3" t="s">
        <v>375</v>
      </c>
      <c r="B212" s="6" t="s">
        <v>159</v>
      </c>
      <c r="C212" s="9">
        <f t="shared" ca="1" si="13"/>
        <v>45844</v>
      </c>
      <c r="E212" s="7">
        <f ca="1">IF(VALUE(RIGHT($A212,LEN($A212) - MIN(SEARCH({0,1,2,3,4,5,6,7,8,9}, $A212&amp;"0123456789")) +1))&lt;11,TODAY()-(MOD(ROW(),10)*7),TODAY()+((MOD(ROW(),10)+1)*7))</f>
        <v>45888</v>
      </c>
      <c r="F212" s="7">
        <f t="shared" ca="1" si="14"/>
        <v>45890</v>
      </c>
      <c r="G212" s="6">
        <f t="shared" ca="1" si="15"/>
        <v>3</v>
      </c>
      <c r="H212" s="6">
        <f t="shared" ca="1" si="16"/>
        <v>5</v>
      </c>
      <c r="I212">
        <f t="shared" ca="1" si="17"/>
        <v>0</v>
      </c>
      <c r="J212" s="5">
        <v>750</v>
      </c>
      <c r="K212" s="5">
        <v>0</v>
      </c>
      <c r="L212" s="5">
        <v>0</v>
      </c>
      <c r="M212" s="5">
        <v>35</v>
      </c>
      <c r="N212" s="5">
        <v>30</v>
      </c>
      <c r="O212" s="5">
        <v>815</v>
      </c>
      <c r="R212" s="8" t="s">
        <v>81</v>
      </c>
      <c r="S212" s="8" t="s">
        <v>82</v>
      </c>
      <c r="T212" t="s">
        <v>507</v>
      </c>
      <c r="U212"/>
      <c r="V212" s="3" t="s">
        <v>17</v>
      </c>
      <c r="W212" s="3" t="s">
        <v>17</v>
      </c>
      <c r="Y212" s="3" t="s">
        <v>129</v>
      </c>
      <c r="Z212" s="3" t="s">
        <v>35</v>
      </c>
      <c r="AA212" s="3" t="s">
        <v>34</v>
      </c>
      <c r="AB212" s="3" t="s">
        <v>39</v>
      </c>
      <c r="AC212" s="3" t="s">
        <v>151</v>
      </c>
      <c r="AD212" s="3" t="s">
        <v>40</v>
      </c>
      <c r="AE212" s="3" t="s">
        <v>25</v>
      </c>
      <c r="AF212" s="11" t="s">
        <v>44</v>
      </c>
      <c r="AG212" s="21" t="s">
        <v>44</v>
      </c>
      <c r="AH212" s="11" t="s">
        <v>44</v>
      </c>
    </row>
    <row r="213" spans="1:34" x14ac:dyDescent="0.2">
      <c r="A213" s="3" t="s">
        <v>376</v>
      </c>
      <c r="B213" s="6" t="s">
        <v>159</v>
      </c>
      <c r="C213" s="9">
        <f t="shared" ca="1" si="13"/>
        <v>45807</v>
      </c>
      <c r="E213" s="7">
        <f ca="1">IF(VALUE(RIGHT($A213,LEN($A213) - MIN(SEARCH({0,1,2,3,4,5,6,7,8,9}, $A213&amp;"0123456789")) +1))&lt;11,TODAY()-(MOD(ROW(),10)*7),TODAY()+((MOD(ROW(),10)+1)*7))</f>
        <v>45895</v>
      </c>
      <c r="F213" s="7">
        <f t="shared" ca="1" si="14"/>
        <v>45897</v>
      </c>
      <c r="G213" s="6">
        <f t="shared" ca="1" si="15"/>
        <v>2</v>
      </c>
      <c r="H213" s="6">
        <f t="shared" ca="1" si="16"/>
        <v>1</v>
      </c>
      <c r="I213">
        <f t="shared" ca="1" si="17"/>
        <v>1</v>
      </c>
      <c r="J213" s="5">
        <v>1125</v>
      </c>
      <c r="K213" s="5">
        <v>50</v>
      </c>
      <c r="L213" s="5">
        <v>0</v>
      </c>
      <c r="M213" s="5">
        <v>55</v>
      </c>
      <c r="N213" s="5">
        <v>25</v>
      </c>
      <c r="O213" s="5">
        <v>1255</v>
      </c>
      <c r="R213" s="8" t="s">
        <v>83</v>
      </c>
      <c r="S213" s="8" t="s">
        <v>84</v>
      </c>
      <c r="T213" t="s">
        <v>508</v>
      </c>
      <c r="U213"/>
      <c r="V213" s="3" t="s">
        <v>17</v>
      </c>
      <c r="X213" s="3" t="s">
        <v>17</v>
      </c>
      <c r="Y213" s="3" t="s">
        <v>130</v>
      </c>
      <c r="AA213" s="3" t="s">
        <v>37</v>
      </c>
      <c r="AB213" s="3" t="s">
        <v>38</v>
      </c>
      <c r="AC213" s="3" t="s">
        <v>152</v>
      </c>
      <c r="AD213" s="3" t="s">
        <v>41</v>
      </c>
      <c r="AE213" s="3" t="s">
        <v>485</v>
      </c>
      <c r="AF213" s="11" t="s">
        <v>44</v>
      </c>
      <c r="AG213" s="21" t="s">
        <v>44</v>
      </c>
      <c r="AH213" s="11">
        <v>0.54166666666666696</v>
      </c>
    </row>
    <row r="214" spans="1:34" x14ac:dyDescent="0.2">
      <c r="A214" s="3" t="s">
        <v>377</v>
      </c>
      <c r="B214" s="6" t="s">
        <v>159</v>
      </c>
      <c r="C214" s="9">
        <f t="shared" ref="C214:C277" ca="1" si="18">$E214-(RANDBETWEEN(14,90))</f>
        <v>45823</v>
      </c>
      <c r="E214" s="7">
        <f ca="1">IF(VALUE(RIGHT($A214,LEN($A214) - MIN(SEARCH({0,1,2,3,4,5,6,7,8,9}, $A214&amp;"0123456789")) +1))&lt;11,TODAY()-(MOD(ROW(),10)*7),TODAY()+((MOD(ROW(),10)+1)*7))</f>
        <v>45902</v>
      </c>
      <c r="F214" s="7">
        <f t="shared" ref="F214:F277" ca="1" si="19">$E214+(RANDBETWEEN(2,5))</f>
        <v>45904</v>
      </c>
      <c r="G214" s="6">
        <f t="shared" ca="1" si="15"/>
        <v>5</v>
      </c>
      <c r="H214" s="6">
        <f t="shared" ca="1" si="16"/>
        <v>1</v>
      </c>
      <c r="I214">
        <f t="shared" ca="1" si="17"/>
        <v>1</v>
      </c>
      <c r="J214" s="5">
        <v>390</v>
      </c>
      <c r="K214" s="5">
        <v>125</v>
      </c>
      <c r="L214" s="5">
        <v>-20</v>
      </c>
      <c r="M214" s="5">
        <v>27</v>
      </c>
      <c r="N214" s="5">
        <v>15</v>
      </c>
      <c r="O214" s="5">
        <v>537</v>
      </c>
      <c r="R214" s="8" t="s">
        <v>85</v>
      </c>
      <c r="S214" s="8" t="s">
        <v>86</v>
      </c>
      <c r="T214" t="s">
        <v>509</v>
      </c>
      <c r="U214"/>
      <c r="V214" s="3" t="s">
        <v>17</v>
      </c>
      <c r="X214" s="3" t="s">
        <v>17</v>
      </c>
      <c r="Y214" s="3" t="s">
        <v>29</v>
      </c>
      <c r="Z214" s="3" t="s">
        <v>131</v>
      </c>
      <c r="AA214" s="3" t="s">
        <v>30</v>
      </c>
      <c r="AB214" s="3" t="s">
        <v>33</v>
      </c>
      <c r="AC214" s="3" t="s">
        <v>122</v>
      </c>
      <c r="AD214" s="3" t="s">
        <v>32</v>
      </c>
      <c r="AE214" s="3" t="s">
        <v>485</v>
      </c>
      <c r="AF214" s="11" t="s">
        <v>44</v>
      </c>
      <c r="AG214" s="21" t="s">
        <v>44</v>
      </c>
      <c r="AH214" s="11" t="s">
        <v>44</v>
      </c>
    </row>
    <row r="215" spans="1:34" x14ac:dyDescent="0.2">
      <c r="A215" s="3" t="s">
        <v>378</v>
      </c>
      <c r="B215" s="6" t="s">
        <v>159</v>
      </c>
      <c r="C215" s="9">
        <f t="shared" ca="1" si="18"/>
        <v>45886</v>
      </c>
      <c r="E215" s="7">
        <f ca="1">IF(VALUE(RIGHT($A215,LEN($A215) - MIN(SEARCH({0,1,2,3,4,5,6,7,8,9}, $A215&amp;"0123456789")) +1))&lt;11,TODAY()-(MOD(ROW(),10)*7),TODAY()+((MOD(ROW(),10)+1)*7))</f>
        <v>45909</v>
      </c>
      <c r="F215" s="7">
        <f t="shared" ca="1" si="19"/>
        <v>45913</v>
      </c>
      <c r="G215" s="6">
        <f t="shared" ca="1" si="15"/>
        <v>2</v>
      </c>
      <c r="H215" s="6">
        <f t="shared" ca="1" si="16"/>
        <v>4</v>
      </c>
      <c r="I215">
        <f t="shared" ca="1" si="17"/>
        <v>0</v>
      </c>
      <c r="J215" s="5">
        <v>750</v>
      </c>
      <c r="K215" s="5">
        <v>0</v>
      </c>
      <c r="L215" s="5">
        <v>0</v>
      </c>
      <c r="M215" s="5">
        <v>35</v>
      </c>
      <c r="N215" s="5">
        <v>30</v>
      </c>
      <c r="O215" s="5">
        <v>815</v>
      </c>
      <c r="R215" s="8" t="s">
        <v>87</v>
      </c>
      <c r="S215" s="8" t="s">
        <v>88</v>
      </c>
      <c r="T215" t="s">
        <v>510</v>
      </c>
      <c r="U215"/>
      <c r="V215" s="3" t="s">
        <v>17</v>
      </c>
      <c r="W215" s="3" t="s">
        <v>17</v>
      </c>
      <c r="Y215" s="3" t="s">
        <v>132</v>
      </c>
      <c r="Z215" s="3" t="s">
        <v>35</v>
      </c>
      <c r="AA215" s="3" t="s">
        <v>34</v>
      </c>
      <c r="AB215" s="3" t="s">
        <v>39</v>
      </c>
      <c r="AC215" s="3">
        <v>11021</v>
      </c>
      <c r="AD215" s="3" t="s">
        <v>40</v>
      </c>
      <c r="AE215" s="3" t="s">
        <v>25</v>
      </c>
      <c r="AF215" s="11" t="s">
        <v>44</v>
      </c>
      <c r="AG215" s="21" t="s">
        <v>44</v>
      </c>
      <c r="AH215" s="11" t="s">
        <v>44</v>
      </c>
    </row>
    <row r="216" spans="1:34" x14ac:dyDescent="0.2">
      <c r="A216" s="3" t="s">
        <v>379</v>
      </c>
      <c r="B216" s="6" t="s">
        <v>159</v>
      </c>
      <c r="C216" s="9">
        <f t="shared" ca="1" si="18"/>
        <v>45836</v>
      </c>
      <c r="E216" s="7">
        <f ca="1">IF(VALUE(RIGHT($A216,LEN($A216) - MIN(SEARCH({0,1,2,3,4,5,6,7,8,9}, $A216&amp;"0123456789")) +1))&lt;11,TODAY()-(MOD(ROW(),10)*7),TODAY()+((MOD(ROW(),10)+1)*7))</f>
        <v>45916</v>
      </c>
      <c r="F216" s="7">
        <f t="shared" ca="1" si="19"/>
        <v>45920</v>
      </c>
      <c r="G216" s="6">
        <f t="shared" ca="1" si="15"/>
        <v>6</v>
      </c>
      <c r="H216" s="6">
        <f t="shared" ca="1" si="16"/>
        <v>0</v>
      </c>
      <c r="I216">
        <f t="shared" ca="1" si="17"/>
        <v>2</v>
      </c>
      <c r="J216" s="5">
        <v>1125</v>
      </c>
      <c r="K216" s="5">
        <v>50</v>
      </c>
      <c r="L216" s="5">
        <v>0</v>
      </c>
      <c r="M216" s="5">
        <v>55</v>
      </c>
      <c r="N216" s="5">
        <v>25</v>
      </c>
      <c r="O216" s="5">
        <v>1255</v>
      </c>
      <c r="R216" s="8" t="s">
        <v>89</v>
      </c>
      <c r="S216" s="8" t="s">
        <v>90</v>
      </c>
      <c r="T216" t="s">
        <v>511</v>
      </c>
      <c r="U216"/>
      <c r="V216" s="3" t="s">
        <v>17</v>
      </c>
      <c r="X216" s="3" t="s">
        <v>17</v>
      </c>
      <c r="Y216" s="3" t="s">
        <v>133</v>
      </c>
      <c r="AA216" s="3" t="s">
        <v>37</v>
      </c>
      <c r="AB216" s="3" t="s">
        <v>38</v>
      </c>
      <c r="AC216" s="3">
        <v>31215</v>
      </c>
      <c r="AD216" s="3" t="s">
        <v>41</v>
      </c>
      <c r="AE216" s="3" t="s">
        <v>485</v>
      </c>
      <c r="AF216" s="11" t="s">
        <v>44</v>
      </c>
      <c r="AG216" s="21" t="s">
        <v>44</v>
      </c>
      <c r="AH216" s="11" t="s">
        <v>44</v>
      </c>
    </row>
    <row r="217" spans="1:34" x14ac:dyDescent="0.2">
      <c r="A217" s="3" t="s">
        <v>380</v>
      </c>
      <c r="B217" s="6" t="s">
        <v>159</v>
      </c>
      <c r="C217" s="9">
        <f t="shared" ca="1" si="18"/>
        <v>45901</v>
      </c>
      <c r="E217" s="7">
        <f ca="1">IF(VALUE(RIGHT($A217,LEN($A217) - MIN(SEARCH({0,1,2,3,4,5,6,7,8,9}, $A217&amp;"0123456789")) +1))&lt;11,TODAY()-(MOD(ROW(),10)*7),TODAY()+((MOD(ROW(),10)+1)*7))</f>
        <v>45923</v>
      </c>
      <c r="F217" s="7">
        <f t="shared" ca="1" si="19"/>
        <v>45927</v>
      </c>
      <c r="G217" s="6">
        <f t="shared" ca="1" si="15"/>
        <v>6</v>
      </c>
      <c r="H217" s="6">
        <f t="shared" ca="1" si="16"/>
        <v>5</v>
      </c>
      <c r="I217">
        <f t="shared" ca="1" si="17"/>
        <v>2</v>
      </c>
      <c r="J217" s="5">
        <v>390</v>
      </c>
      <c r="K217" s="5">
        <v>125</v>
      </c>
      <c r="L217" s="5">
        <v>-20</v>
      </c>
      <c r="M217" s="5">
        <v>27</v>
      </c>
      <c r="N217" s="5">
        <v>15</v>
      </c>
      <c r="O217" s="5">
        <v>537</v>
      </c>
      <c r="R217" s="8" t="s">
        <v>91</v>
      </c>
      <c r="S217" s="8" t="s">
        <v>92</v>
      </c>
      <c r="T217" t="s">
        <v>512</v>
      </c>
      <c r="U217"/>
      <c r="V217" s="3" t="s">
        <v>17</v>
      </c>
      <c r="X217" s="3" t="s">
        <v>17</v>
      </c>
      <c r="Y217" s="3" t="s">
        <v>29</v>
      </c>
      <c r="Z217" s="3" t="s">
        <v>134</v>
      </c>
      <c r="AA217" s="3" t="s">
        <v>30</v>
      </c>
      <c r="AB217" s="3" t="s">
        <v>33</v>
      </c>
      <c r="AC217" s="3" t="s">
        <v>31</v>
      </c>
      <c r="AD217" s="3" t="s">
        <v>32</v>
      </c>
      <c r="AE217" s="3" t="s">
        <v>485</v>
      </c>
      <c r="AF217" s="11">
        <v>0.54166666666666696</v>
      </c>
      <c r="AG217" s="21" t="s">
        <v>44</v>
      </c>
      <c r="AH217" s="11">
        <v>0.58333333333333304</v>
      </c>
    </row>
    <row r="218" spans="1:34" x14ac:dyDescent="0.2">
      <c r="A218" s="3" t="s">
        <v>381</v>
      </c>
      <c r="B218" s="6" t="s">
        <v>159</v>
      </c>
      <c r="C218" s="9">
        <f t="shared" ca="1" si="18"/>
        <v>45848</v>
      </c>
      <c r="E218" s="7">
        <f ca="1">IF(VALUE(RIGHT($A218,LEN($A218) - MIN(SEARCH({0,1,2,3,4,5,6,7,8,9}, $A218&amp;"0123456789")) +1))&lt;11,TODAY()-(MOD(ROW(),10)*7),TODAY()+((MOD(ROW(),10)+1)*7))</f>
        <v>45930</v>
      </c>
      <c r="F218" s="7">
        <f t="shared" ca="1" si="19"/>
        <v>45935</v>
      </c>
      <c r="G218" s="6">
        <f t="shared" ca="1" si="15"/>
        <v>1</v>
      </c>
      <c r="H218" s="6">
        <f t="shared" ca="1" si="16"/>
        <v>3</v>
      </c>
      <c r="I218">
        <f t="shared" ca="1" si="17"/>
        <v>0</v>
      </c>
      <c r="J218" s="5">
        <v>750</v>
      </c>
      <c r="K218" s="5">
        <v>0</v>
      </c>
      <c r="L218" s="5">
        <v>0</v>
      </c>
      <c r="M218" s="5">
        <v>35</v>
      </c>
      <c r="N218" s="5">
        <v>30</v>
      </c>
      <c r="O218" s="5">
        <v>815</v>
      </c>
      <c r="R218" s="8" t="s">
        <v>93</v>
      </c>
      <c r="S218" s="8" t="s">
        <v>94</v>
      </c>
      <c r="T218" t="s">
        <v>513</v>
      </c>
      <c r="U218"/>
      <c r="V218" s="3" t="s">
        <v>17</v>
      </c>
      <c r="W218" s="3" t="s">
        <v>17</v>
      </c>
      <c r="Y218" s="3" t="s">
        <v>135</v>
      </c>
      <c r="Z218" s="3" t="s">
        <v>35</v>
      </c>
      <c r="AA218" s="3" t="s">
        <v>34</v>
      </c>
      <c r="AB218" s="3" t="s">
        <v>39</v>
      </c>
      <c r="AC218" s="3">
        <v>51409</v>
      </c>
      <c r="AD218" s="3" t="s">
        <v>40</v>
      </c>
      <c r="AE218" s="3" t="s">
        <v>25</v>
      </c>
      <c r="AF218" s="11">
        <v>0.54166666666666696</v>
      </c>
      <c r="AG218" s="21" t="s">
        <v>44</v>
      </c>
      <c r="AH218" s="11">
        <v>0.58333333333333304</v>
      </c>
    </row>
    <row r="219" spans="1:34" x14ac:dyDescent="0.2">
      <c r="A219" s="3" t="s">
        <v>382</v>
      </c>
      <c r="B219" s="6" t="s">
        <v>159</v>
      </c>
      <c r="C219" s="9">
        <f t="shared" ca="1" si="18"/>
        <v>45866</v>
      </c>
      <c r="E219" s="7">
        <f ca="1">IF(VALUE(RIGHT($A219,LEN($A219) - MIN(SEARCH({0,1,2,3,4,5,6,7,8,9}, $A219&amp;"0123456789")) +1))&lt;11,TODAY()-(MOD(ROW(),10)*7),TODAY()+((MOD(ROW(),10)+1)*7))</f>
        <v>45937</v>
      </c>
      <c r="F219" s="7">
        <f t="shared" ca="1" si="19"/>
        <v>45942</v>
      </c>
      <c r="G219" s="6">
        <f t="shared" ca="1" si="15"/>
        <v>1</v>
      </c>
      <c r="H219" s="6">
        <f t="shared" ca="1" si="16"/>
        <v>3</v>
      </c>
      <c r="I219">
        <f t="shared" ca="1" si="17"/>
        <v>1</v>
      </c>
      <c r="J219" s="5">
        <v>1125</v>
      </c>
      <c r="K219" s="5">
        <v>50</v>
      </c>
      <c r="L219" s="5">
        <v>0</v>
      </c>
      <c r="M219" s="5">
        <v>55</v>
      </c>
      <c r="N219" s="5">
        <v>25</v>
      </c>
      <c r="O219" s="5">
        <v>1255</v>
      </c>
      <c r="R219" s="8" t="s">
        <v>95</v>
      </c>
      <c r="S219" s="8" t="s">
        <v>96</v>
      </c>
      <c r="T219" t="s">
        <v>514</v>
      </c>
      <c r="U219"/>
      <c r="V219" s="3" t="s">
        <v>17</v>
      </c>
      <c r="X219" s="3" t="s">
        <v>17</v>
      </c>
      <c r="Y219" s="3" t="s">
        <v>136</v>
      </c>
      <c r="AA219" s="3" t="s">
        <v>37</v>
      </c>
      <c r="AB219" s="3" t="s">
        <v>38</v>
      </c>
      <c r="AC219" s="3">
        <v>71603</v>
      </c>
      <c r="AD219" s="3" t="s">
        <v>41</v>
      </c>
      <c r="AE219" s="3" t="s">
        <v>485</v>
      </c>
      <c r="AF219" s="11" t="s">
        <v>44</v>
      </c>
      <c r="AG219" s="21" t="s">
        <v>44</v>
      </c>
      <c r="AH219" s="11" t="s">
        <v>44</v>
      </c>
    </row>
    <row r="220" spans="1:34" x14ac:dyDescent="0.2">
      <c r="A220" s="3" t="s">
        <v>383</v>
      </c>
      <c r="B220" s="6" t="s">
        <v>159</v>
      </c>
      <c r="C220" s="9">
        <f t="shared" ca="1" si="18"/>
        <v>45828</v>
      </c>
      <c r="E220" s="7">
        <f ca="1">IF(VALUE(RIGHT($A220,LEN($A220) - MIN(SEARCH({0,1,2,3,4,5,6,7,8,9}, $A220&amp;"0123456789")) +1))&lt;11,TODAY()-(MOD(ROW(),10)*7),TODAY()+((MOD(ROW(),10)+1)*7))</f>
        <v>45874</v>
      </c>
      <c r="F220" s="7">
        <f t="shared" ca="1" si="19"/>
        <v>45878</v>
      </c>
      <c r="G220" s="6">
        <f t="shared" ca="1" si="15"/>
        <v>1</v>
      </c>
      <c r="H220" s="6">
        <f t="shared" ca="1" si="16"/>
        <v>2</v>
      </c>
      <c r="I220">
        <f t="shared" ca="1" si="17"/>
        <v>2</v>
      </c>
      <c r="J220" s="5">
        <v>390</v>
      </c>
      <c r="K220" s="5">
        <v>125</v>
      </c>
      <c r="L220" s="5">
        <v>-20</v>
      </c>
      <c r="M220" s="5">
        <v>27</v>
      </c>
      <c r="N220" s="5">
        <v>15</v>
      </c>
      <c r="O220" s="5">
        <v>537</v>
      </c>
      <c r="R220" s="8" t="s">
        <v>6</v>
      </c>
      <c r="S220" s="8" t="s">
        <v>97</v>
      </c>
      <c r="T220" t="s">
        <v>515</v>
      </c>
      <c r="U220"/>
      <c r="V220" s="3" t="s">
        <v>17</v>
      </c>
      <c r="X220" s="3" t="s">
        <v>17</v>
      </c>
      <c r="Y220" s="3" t="s">
        <v>29</v>
      </c>
      <c r="Z220" s="3" t="s">
        <v>137</v>
      </c>
      <c r="AA220" s="3" t="s">
        <v>30</v>
      </c>
      <c r="AB220" s="3" t="s">
        <v>33</v>
      </c>
      <c r="AC220" s="3" t="s">
        <v>118</v>
      </c>
      <c r="AD220" s="3" t="s">
        <v>32</v>
      </c>
      <c r="AE220" s="3" t="s">
        <v>485</v>
      </c>
      <c r="AF220" s="11" t="s">
        <v>44</v>
      </c>
      <c r="AG220" s="21" t="s">
        <v>44</v>
      </c>
      <c r="AH220" s="11">
        <v>0.54166666666666696</v>
      </c>
    </row>
    <row r="221" spans="1:34" x14ac:dyDescent="0.2">
      <c r="A221" s="3" t="s">
        <v>384</v>
      </c>
      <c r="B221" s="6" t="s">
        <v>159</v>
      </c>
      <c r="C221" s="9">
        <f t="shared" ca="1" si="18"/>
        <v>45793</v>
      </c>
      <c r="E221" s="7">
        <f ca="1">IF(VALUE(RIGHT($A221,LEN($A221) - MIN(SEARCH({0,1,2,3,4,5,6,7,8,9}, $A221&amp;"0123456789")) +1))&lt;11,TODAY()-(MOD(ROW(),10)*7),TODAY()+((MOD(ROW(),10)+1)*7))</f>
        <v>45881</v>
      </c>
      <c r="F221" s="7">
        <f t="shared" ca="1" si="19"/>
        <v>45883</v>
      </c>
      <c r="G221" s="6">
        <f t="shared" ca="1" si="15"/>
        <v>1</v>
      </c>
      <c r="H221" s="6">
        <f t="shared" ca="1" si="16"/>
        <v>3</v>
      </c>
      <c r="I221">
        <f t="shared" ca="1" si="17"/>
        <v>1</v>
      </c>
      <c r="J221" s="5">
        <v>750</v>
      </c>
      <c r="K221" s="5">
        <v>0</v>
      </c>
      <c r="L221" s="5">
        <v>0</v>
      </c>
      <c r="M221" s="5">
        <v>35</v>
      </c>
      <c r="N221" s="5">
        <v>30</v>
      </c>
      <c r="O221" s="5">
        <v>815</v>
      </c>
      <c r="R221" s="8" t="s">
        <v>98</v>
      </c>
      <c r="S221" s="8" t="s">
        <v>99</v>
      </c>
      <c r="T221" t="s">
        <v>516</v>
      </c>
      <c r="U221"/>
      <c r="V221" s="3" t="s">
        <v>17</v>
      </c>
      <c r="W221" s="3" t="s">
        <v>17</v>
      </c>
      <c r="Y221" s="3" t="s">
        <v>138</v>
      </c>
      <c r="Z221" s="3" t="s">
        <v>35</v>
      </c>
      <c r="AA221" s="3" t="s">
        <v>34</v>
      </c>
      <c r="AB221" s="3" t="s">
        <v>39</v>
      </c>
      <c r="AC221" s="3" t="s">
        <v>151</v>
      </c>
      <c r="AD221" s="3" t="s">
        <v>40</v>
      </c>
      <c r="AE221" s="3" t="s">
        <v>25</v>
      </c>
      <c r="AF221" s="11">
        <v>0.58333333333333304</v>
      </c>
      <c r="AG221" s="21" t="s">
        <v>44</v>
      </c>
      <c r="AH221" s="11" t="s">
        <v>44</v>
      </c>
    </row>
    <row r="222" spans="1:34" x14ac:dyDescent="0.2">
      <c r="A222" s="3" t="s">
        <v>385</v>
      </c>
      <c r="B222" s="6" t="s">
        <v>160</v>
      </c>
      <c r="C222" s="9">
        <f t="shared" ca="1" si="18"/>
        <v>45823</v>
      </c>
      <c r="E222" s="7">
        <f ca="1">IF(VALUE(RIGHT($A222,LEN($A222) - MIN(SEARCH({0,1,2,3,4,5,6,7,8,9}, $A222&amp;"0123456789")) +1))&lt;11,TODAY()-(MOD(ROW(),10)*7),TODAY()+((MOD(ROW(),10)+1)*7))</f>
        <v>45853</v>
      </c>
      <c r="F222" s="7">
        <f t="shared" ca="1" si="19"/>
        <v>45855</v>
      </c>
      <c r="G222" s="6">
        <f t="shared" ca="1" si="15"/>
        <v>1</v>
      </c>
      <c r="H222" s="6">
        <f t="shared" ca="1" si="16"/>
        <v>0</v>
      </c>
      <c r="I222">
        <f t="shared" ca="1" si="17"/>
        <v>1</v>
      </c>
      <c r="J222" s="5">
        <v>1125</v>
      </c>
      <c r="K222" s="5">
        <v>50</v>
      </c>
      <c r="L222" s="5">
        <v>0</v>
      </c>
      <c r="M222" s="5">
        <v>55</v>
      </c>
      <c r="N222" s="5">
        <v>25</v>
      </c>
      <c r="O222" s="5">
        <v>1255</v>
      </c>
      <c r="R222" s="8" t="s">
        <v>100</v>
      </c>
      <c r="S222" s="8" t="s">
        <v>101</v>
      </c>
      <c r="T222" t="s">
        <v>517</v>
      </c>
      <c r="U222"/>
      <c r="V222" s="3" t="s">
        <v>17</v>
      </c>
      <c r="X222" s="3" t="s">
        <v>17</v>
      </c>
      <c r="Y222" s="3" t="s">
        <v>139</v>
      </c>
      <c r="AA222" s="3" t="s">
        <v>37</v>
      </c>
      <c r="AB222" s="3" t="s">
        <v>38</v>
      </c>
      <c r="AC222" s="3" t="s">
        <v>152</v>
      </c>
      <c r="AD222" s="3" t="s">
        <v>41</v>
      </c>
      <c r="AE222" s="3" t="s">
        <v>485</v>
      </c>
      <c r="AF222" s="11" t="s">
        <v>44</v>
      </c>
      <c r="AG222" s="21" t="s">
        <v>44</v>
      </c>
      <c r="AH222" s="11" t="s">
        <v>44</v>
      </c>
    </row>
    <row r="223" spans="1:34" x14ac:dyDescent="0.2">
      <c r="A223" s="3" t="s">
        <v>386</v>
      </c>
      <c r="B223" s="6" t="s">
        <v>160</v>
      </c>
      <c r="C223" s="9">
        <f t="shared" ca="1" si="18"/>
        <v>45825</v>
      </c>
      <c r="E223" s="7">
        <f ca="1">IF(VALUE(RIGHT($A223,LEN($A223) - MIN(SEARCH({0,1,2,3,4,5,6,7,8,9}, $A223&amp;"0123456789")) +1))&lt;11,TODAY()-(MOD(ROW(),10)*7),TODAY()+((MOD(ROW(),10)+1)*7))</f>
        <v>45846</v>
      </c>
      <c r="F223" s="7">
        <f t="shared" ca="1" si="19"/>
        <v>45850</v>
      </c>
      <c r="G223" s="6">
        <f t="shared" ca="1" si="15"/>
        <v>6</v>
      </c>
      <c r="H223" s="6">
        <f t="shared" ca="1" si="16"/>
        <v>4</v>
      </c>
      <c r="I223">
        <f t="shared" ca="1" si="17"/>
        <v>0</v>
      </c>
      <c r="J223" s="5">
        <v>390</v>
      </c>
      <c r="K223" s="5">
        <v>125</v>
      </c>
      <c r="L223" s="5">
        <v>-20</v>
      </c>
      <c r="M223" s="5">
        <v>27</v>
      </c>
      <c r="N223" s="5">
        <v>15</v>
      </c>
      <c r="O223" s="5">
        <v>537</v>
      </c>
      <c r="R223" s="8" t="s">
        <v>102</v>
      </c>
      <c r="S223" s="8" t="s">
        <v>103</v>
      </c>
      <c r="T223" t="s">
        <v>518</v>
      </c>
      <c r="U223"/>
      <c r="V223" s="3" t="s">
        <v>17</v>
      </c>
      <c r="X223" s="3" t="s">
        <v>17</v>
      </c>
      <c r="Y223" s="3" t="s">
        <v>29</v>
      </c>
      <c r="Z223" s="3" t="s">
        <v>140</v>
      </c>
      <c r="AA223" s="3" t="s">
        <v>30</v>
      </c>
      <c r="AB223" s="3" t="s">
        <v>33</v>
      </c>
      <c r="AC223" s="3" t="s">
        <v>122</v>
      </c>
      <c r="AD223" s="3" t="s">
        <v>32</v>
      </c>
      <c r="AE223" s="3" t="s">
        <v>485</v>
      </c>
      <c r="AF223" s="11">
        <v>0.54166666666666696</v>
      </c>
      <c r="AG223" s="21" t="s">
        <v>44</v>
      </c>
      <c r="AH223" s="11">
        <v>0.58333333333333304</v>
      </c>
    </row>
    <row r="224" spans="1:34" x14ac:dyDescent="0.2">
      <c r="A224" s="3" t="s">
        <v>387</v>
      </c>
      <c r="B224" s="6" t="s">
        <v>160</v>
      </c>
      <c r="C224" s="9">
        <f t="shared" ca="1" si="18"/>
        <v>45824</v>
      </c>
      <c r="E224" s="7">
        <f ca="1">IF(VALUE(RIGHT($A224,LEN($A224) - MIN(SEARCH({0,1,2,3,4,5,6,7,8,9}, $A224&amp;"0123456789")) +1))&lt;11,TODAY()-(MOD(ROW(),10)*7),TODAY()+((MOD(ROW(),10)+1)*7))</f>
        <v>45839</v>
      </c>
      <c r="F224" s="7">
        <f t="shared" ca="1" si="19"/>
        <v>45842</v>
      </c>
      <c r="G224" s="6">
        <f t="shared" ca="1" si="15"/>
        <v>3</v>
      </c>
      <c r="H224" s="6">
        <f t="shared" ca="1" si="16"/>
        <v>3</v>
      </c>
      <c r="I224">
        <f t="shared" ca="1" si="17"/>
        <v>2</v>
      </c>
      <c r="J224" s="5">
        <v>750</v>
      </c>
      <c r="K224" s="5">
        <v>0</v>
      </c>
      <c r="L224" s="5">
        <v>0</v>
      </c>
      <c r="M224" s="5">
        <v>35</v>
      </c>
      <c r="N224" s="5">
        <v>30</v>
      </c>
      <c r="O224" s="5">
        <v>815</v>
      </c>
      <c r="R224" s="8" t="s">
        <v>100</v>
      </c>
      <c r="S224" s="8" t="s">
        <v>104</v>
      </c>
      <c r="T224" t="s">
        <v>519</v>
      </c>
      <c r="U224"/>
      <c r="V224" s="3" t="s">
        <v>17</v>
      </c>
      <c r="W224" s="3" t="s">
        <v>17</v>
      </c>
      <c r="Y224" s="3" t="s">
        <v>141</v>
      </c>
      <c r="Z224" s="3" t="s">
        <v>35</v>
      </c>
      <c r="AA224" s="3" t="s">
        <v>34</v>
      </c>
      <c r="AB224" s="3" t="s">
        <v>39</v>
      </c>
      <c r="AC224" s="3">
        <v>11021</v>
      </c>
      <c r="AD224" s="3" t="s">
        <v>40</v>
      </c>
      <c r="AE224" s="3" t="s">
        <v>25</v>
      </c>
      <c r="AF224" s="11" t="s">
        <v>44</v>
      </c>
      <c r="AG224" s="21" t="s">
        <v>44</v>
      </c>
      <c r="AH224" s="11" t="s">
        <v>44</v>
      </c>
    </row>
    <row r="225" spans="1:35" x14ac:dyDescent="0.2">
      <c r="A225" s="3" t="s">
        <v>388</v>
      </c>
      <c r="B225" s="6" t="s">
        <v>160</v>
      </c>
      <c r="C225" s="9">
        <f t="shared" ca="1" si="18"/>
        <v>45774</v>
      </c>
      <c r="E225" s="7">
        <f ca="1">IF(VALUE(RIGHT($A225,LEN($A225) - MIN(SEARCH({0,1,2,3,4,5,6,7,8,9}, $A225&amp;"0123456789")) +1))&lt;11,TODAY()-(MOD(ROW(),10)*7),TODAY()+((MOD(ROW(),10)+1)*7))</f>
        <v>45832</v>
      </c>
      <c r="F225" s="7">
        <f t="shared" ca="1" si="19"/>
        <v>45837</v>
      </c>
      <c r="G225" s="6">
        <f t="shared" ca="1" si="15"/>
        <v>6</v>
      </c>
      <c r="H225" s="6">
        <f t="shared" ca="1" si="16"/>
        <v>2</v>
      </c>
      <c r="I225">
        <f t="shared" ca="1" si="17"/>
        <v>2</v>
      </c>
      <c r="J225" s="5">
        <v>1125</v>
      </c>
      <c r="K225" s="5">
        <v>50</v>
      </c>
      <c r="L225" s="5">
        <v>0</v>
      </c>
      <c r="M225" s="5">
        <v>55</v>
      </c>
      <c r="N225" s="5">
        <v>25</v>
      </c>
      <c r="O225" s="5">
        <v>1255</v>
      </c>
      <c r="R225" s="8" t="s">
        <v>105</v>
      </c>
      <c r="S225" s="8" t="s">
        <v>106</v>
      </c>
      <c r="T225" t="s">
        <v>520</v>
      </c>
      <c r="U225"/>
      <c r="V225" s="3" t="s">
        <v>17</v>
      </c>
      <c r="X225" s="3" t="s">
        <v>17</v>
      </c>
      <c r="Y225" s="3" t="s">
        <v>142</v>
      </c>
      <c r="AA225" s="3" t="s">
        <v>37</v>
      </c>
      <c r="AB225" s="3" t="s">
        <v>38</v>
      </c>
      <c r="AC225" s="3">
        <v>31215</v>
      </c>
      <c r="AD225" s="3" t="s">
        <v>41</v>
      </c>
      <c r="AE225" s="3" t="s">
        <v>485</v>
      </c>
      <c r="AF225" s="11" t="s">
        <v>44</v>
      </c>
      <c r="AG225" s="21" t="s">
        <v>44</v>
      </c>
      <c r="AH225" s="11" t="s">
        <v>44</v>
      </c>
    </row>
    <row r="226" spans="1:35" x14ac:dyDescent="0.2">
      <c r="A226" s="3" t="s">
        <v>389</v>
      </c>
      <c r="B226" s="6" t="s">
        <v>160</v>
      </c>
      <c r="C226" s="9">
        <f t="shared" ca="1" si="18"/>
        <v>45770</v>
      </c>
      <c r="E226" s="7">
        <f ca="1">IF(VALUE(RIGHT($A226,LEN($A226) - MIN(SEARCH({0,1,2,3,4,5,6,7,8,9}, $A226&amp;"0123456789")) +1))&lt;11,TODAY()-(MOD(ROW(),10)*7),TODAY()+((MOD(ROW(),10)+1)*7))</f>
        <v>45825</v>
      </c>
      <c r="F226" s="7">
        <f t="shared" ca="1" si="19"/>
        <v>45829</v>
      </c>
      <c r="G226" s="6">
        <f t="shared" ca="1" si="15"/>
        <v>1</v>
      </c>
      <c r="H226" s="6">
        <f t="shared" ca="1" si="16"/>
        <v>5</v>
      </c>
      <c r="I226">
        <f t="shared" ca="1" si="17"/>
        <v>2</v>
      </c>
      <c r="J226" s="5">
        <v>390</v>
      </c>
      <c r="K226" s="5">
        <v>125</v>
      </c>
      <c r="L226" s="5">
        <v>-20</v>
      </c>
      <c r="M226" s="5">
        <v>27</v>
      </c>
      <c r="N226" s="5">
        <v>15</v>
      </c>
      <c r="O226" s="5">
        <v>537</v>
      </c>
      <c r="R226" s="8" t="s">
        <v>107</v>
      </c>
      <c r="S226" s="8" t="s">
        <v>108</v>
      </c>
      <c r="T226" t="s">
        <v>521</v>
      </c>
      <c r="U226"/>
      <c r="V226" s="3" t="s">
        <v>17</v>
      </c>
      <c r="X226" s="3" t="s">
        <v>17</v>
      </c>
      <c r="Y226" s="3" t="s">
        <v>29</v>
      </c>
      <c r="Z226" s="3" t="s">
        <v>143</v>
      </c>
      <c r="AA226" s="3" t="s">
        <v>30</v>
      </c>
      <c r="AB226" s="3" t="s">
        <v>33</v>
      </c>
      <c r="AC226" s="3" t="s">
        <v>31</v>
      </c>
      <c r="AD226" s="3" t="s">
        <v>32</v>
      </c>
      <c r="AE226" s="3" t="s">
        <v>485</v>
      </c>
      <c r="AF226" s="11">
        <v>0.54166666666666696</v>
      </c>
      <c r="AG226" s="21" t="s">
        <v>44</v>
      </c>
      <c r="AH226" s="11">
        <v>0.58333333333333304</v>
      </c>
    </row>
    <row r="227" spans="1:35" x14ac:dyDescent="0.2">
      <c r="A227" s="3" t="s">
        <v>390</v>
      </c>
      <c r="B227" s="6" t="s">
        <v>160</v>
      </c>
      <c r="C227" s="9">
        <f t="shared" ca="1" si="18"/>
        <v>45733</v>
      </c>
      <c r="E227" s="7">
        <f ca="1">IF(VALUE(RIGHT($A227,LEN($A227) - MIN(SEARCH({0,1,2,3,4,5,6,7,8,9}, $A227&amp;"0123456789")) +1))&lt;11,TODAY()-(MOD(ROW(),10)*7),TODAY()+((MOD(ROW(),10)+1)*7))</f>
        <v>45818</v>
      </c>
      <c r="F227" s="7">
        <f t="shared" ca="1" si="19"/>
        <v>45821</v>
      </c>
      <c r="G227" s="6">
        <f t="shared" ca="1" si="15"/>
        <v>6</v>
      </c>
      <c r="H227" s="6">
        <f t="shared" ca="1" si="16"/>
        <v>4</v>
      </c>
      <c r="I227">
        <f t="shared" ca="1" si="17"/>
        <v>0</v>
      </c>
      <c r="J227" s="5">
        <v>750</v>
      </c>
      <c r="K227" s="5">
        <v>0</v>
      </c>
      <c r="L227" s="5">
        <v>0</v>
      </c>
      <c r="M227" s="5">
        <v>35</v>
      </c>
      <c r="N227" s="5">
        <v>30</v>
      </c>
      <c r="O227" s="5">
        <v>815</v>
      </c>
      <c r="R227" s="8" t="s">
        <v>109</v>
      </c>
      <c r="S227" s="8" t="s">
        <v>110</v>
      </c>
      <c r="T227" t="s">
        <v>522</v>
      </c>
      <c r="U227"/>
      <c r="V227" s="3" t="s">
        <v>17</v>
      </c>
      <c r="W227" s="3" t="s">
        <v>17</v>
      </c>
      <c r="Y227" s="3" t="s">
        <v>144</v>
      </c>
      <c r="Z227" s="3" t="s">
        <v>35</v>
      </c>
      <c r="AA227" s="3" t="s">
        <v>34</v>
      </c>
      <c r="AB227" s="3" t="s">
        <v>39</v>
      </c>
      <c r="AC227" s="3">
        <v>51409</v>
      </c>
      <c r="AD227" s="3" t="s">
        <v>40</v>
      </c>
      <c r="AE227" s="3" t="s">
        <v>25</v>
      </c>
      <c r="AF227" s="11" t="s">
        <v>44</v>
      </c>
      <c r="AG227" s="21" t="s">
        <v>44</v>
      </c>
      <c r="AH227" s="11" t="s">
        <v>44</v>
      </c>
    </row>
    <row r="228" spans="1:35" x14ac:dyDescent="0.2">
      <c r="A228" s="3" t="s">
        <v>391</v>
      </c>
      <c r="B228" s="6" t="s">
        <v>160</v>
      </c>
      <c r="C228" s="9">
        <f t="shared" ca="1" si="18"/>
        <v>45778</v>
      </c>
      <c r="E228" s="7">
        <f ca="1">IF(VALUE(RIGHT($A228,LEN($A228) - MIN(SEARCH({0,1,2,3,4,5,6,7,8,9}, $A228&amp;"0123456789")) +1))&lt;11,TODAY()-(MOD(ROW(),10)*7),TODAY()+((MOD(ROW(),10)+1)*7))</f>
        <v>45811</v>
      </c>
      <c r="F228" s="7">
        <f t="shared" ca="1" si="19"/>
        <v>45816</v>
      </c>
      <c r="G228" s="6">
        <f t="shared" ca="1" si="15"/>
        <v>2</v>
      </c>
      <c r="H228" s="6">
        <f t="shared" ca="1" si="16"/>
        <v>0</v>
      </c>
      <c r="I228">
        <f t="shared" ca="1" si="17"/>
        <v>0</v>
      </c>
      <c r="J228" s="5">
        <v>1125</v>
      </c>
      <c r="K228" s="5">
        <v>50</v>
      </c>
      <c r="L228" s="5">
        <v>0</v>
      </c>
      <c r="M228" s="5">
        <v>55</v>
      </c>
      <c r="N228" s="5">
        <v>25</v>
      </c>
      <c r="O228" s="5">
        <v>1255</v>
      </c>
      <c r="R228" s="8" t="s">
        <v>112</v>
      </c>
      <c r="S228" s="8" t="s">
        <v>111</v>
      </c>
      <c r="T228" t="s">
        <v>523</v>
      </c>
      <c r="U228"/>
      <c r="V228" s="3" t="s">
        <v>17</v>
      </c>
      <c r="X228" s="3" t="s">
        <v>17</v>
      </c>
      <c r="Y228" s="3" t="s">
        <v>145</v>
      </c>
      <c r="AA228" s="3" t="s">
        <v>37</v>
      </c>
      <c r="AB228" s="3" t="s">
        <v>38</v>
      </c>
      <c r="AC228" s="3">
        <v>71603</v>
      </c>
      <c r="AD228" s="3" t="s">
        <v>41</v>
      </c>
      <c r="AE228" s="3" t="s">
        <v>485</v>
      </c>
      <c r="AF228" s="11">
        <v>0.58333333333333304</v>
      </c>
      <c r="AG228" s="21" t="s">
        <v>44</v>
      </c>
      <c r="AH228" s="11" t="s">
        <v>44</v>
      </c>
    </row>
    <row r="229" spans="1:35" x14ac:dyDescent="0.2">
      <c r="A229" s="3" t="s">
        <v>392</v>
      </c>
      <c r="B229" s="6" t="s">
        <v>160</v>
      </c>
      <c r="C229" s="9">
        <f t="shared" ca="1" si="18"/>
        <v>45789</v>
      </c>
      <c r="E229" s="7">
        <f ca="1">IF(VALUE(RIGHT($A229,LEN($A229) - MIN(SEARCH({0,1,2,3,4,5,6,7,8,9}, $A229&amp;"0123456789")) +1))&lt;11,TODAY()-(MOD(ROW(),10)*7),TODAY()+((MOD(ROW(),10)+1)*7))</f>
        <v>45804</v>
      </c>
      <c r="F229" s="7">
        <f t="shared" ca="1" si="19"/>
        <v>45808</v>
      </c>
      <c r="G229" s="6">
        <f t="shared" ca="1" si="15"/>
        <v>6</v>
      </c>
      <c r="H229" s="6">
        <f t="shared" ca="1" si="16"/>
        <v>4</v>
      </c>
      <c r="I229">
        <f t="shared" ca="1" si="17"/>
        <v>1</v>
      </c>
      <c r="J229" s="5">
        <v>390</v>
      </c>
      <c r="K229" s="5">
        <v>125</v>
      </c>
      <c r="L229" s="5">
        <v>-20</v>
      </c>
      <c r="M229" s="5">
        <v>27</v>
      </c>
      <c r="N229" s="5">
        <v>15</v>
      </c>
      <c r="O229" s="5">
        <v>537</v>
      </c>
      <c r="R229" s="8" t="s">
        <v>113</v>
      </c>
      <c r="S229" s="8" t="s">
        <v>114</v>
      </c>
      <c r="T229" t="s">
        <v>524</v>
      </c>
      <c r="U229"/>
      <c r="V229" s="3" t="s">
        <v>17</v>
      </c>
      <c r="X229" s="3" t="s">
        <v>17</v>
      </c>
      <c r="Y229" s="3" t="s">
        <v>29</v>
      </c>
      <c r="Z229" s="3" t="s">
        <v>146</v>
      </c>
      <c r="AA229" s="3" t="s">
        <v>30</v>
      </c>
      <c r="AB229" s="3" t="s">
        <v>33</v>
      </c>
      <c r="AC229" s="3" t="s">
        <v>118</v>
      </c>
      <c r="AD229" s="3" t="s">
        <v>32</v>
      </c>
      <c r="AE229" s="3" t="s">
        <v>485</v>
      </c>
      <c r="AF229" s="11" t="s">
        <v>44</v>
      </c>
      <c r="AG229" s="21" t="s">
        <v>44</v>
      </c>
      <c r="AH229" s="11" t="s">
        <v>44</v>
      </c>
    </row>
    <row r="230" spans="1:35" x14ac:dyDescent="0.2">
      <c r="A230" s="3" t="s">
        <v>393</v>
      </c>
      <c r="B230" s="6" t="s">
        <v>160</v>
      </c>
      <c r="C230" s="9">
        <f t="shared" ca="1" si="18"/>
        <v>45783</v>
      </c>
      <c r="E230" s="7">
        <f ca="1">IF(VALUE(RIGHT($A230,LEN($A230) - MIN(SEARCH({0,1,2,3,4,5,6,7,8,9}, $A230&amp;"0123456789")) +1))&lt;11,TODAY()-(MOD(ROW(),10)*7),TODAY()+((MOD(ROW(),10)+1)*7))</f>
        <v>45867</v>
      </c>
      <c r="F230" s="7">
        <f t="shared" ca="1" si="19"/>
        <v>45872</v>
      </c>
      <c r="G230" s="6">
        <f t="shared" ca="1" si="15"/>
        <v>1</v>
      </c>
      <c r="H230" s="6">
        <f t="shared" ca="1" si="16"/>
        <v>0</v>
      </c>
      <c r="I230">
        <f t="shared" ca="1" si="17"/>
        <v>0</v>
      </c>
      <c r="J230" s="5">
        <v>750</v>
      </c>
      <c r="K230" s="5">
        <v>0</v>
      </c>
      <c r="L230" s="5">
        <v>0</v>
      </c>
      <c r="M230" s="5">
        <v>35</v>
      </c>
      <c r="N230" s="5">
        <v>30</v>
      </c>
      <c r="O230" s="5">
        <v>815</v>
      </c>
      <c r="R230" s="8" t="s">
        <v>7</v>
      </c>
      <c r="S230" s="8" t="s">
        <v>8</v>
      </c>
      <c r="T230" t="s">
        <v>490</v>
      </c>
      <c r="U230"/>
      <c r="V230" s="3" t="s">
        <v>17</v>
      </c>
      <c r="W230" s="3" t="s">
        <v>17</v>
      </c>
      <c r="Y230" s="3" t="s">
        <v>27</v>
      </c>
      <c r="Z230" s="3" t="s">
        <v>35</v>
      </c>
      <c r="AA230" s="3" t="s">
        <v>34</v>
      </c>
      <c r="AB230" s="3" t="s">
        <v>39</v>
      </c>
      <c r="AC230" s="3">
        <v>11021</v>
      </c>
      <c r="AD230" s="3" t="s">
        <v>40</v>
      </c>
      <c r="AE230" s="3" t="s">
        <v>25</v>
      </c>
      <c r="AF230" s="11" t="s">
        <v>44</v>
      </c>
      <c r="AG230" s="21" t="s">
        <v>44</v>
      </c>
      <c r="AH230" s="11">
        <v>0.5</v>
      </c>
      <c r="AI230" s="3" t="s">
        <v>46</v>
      </c>
    </row>
    <row r="231" spans="1:35" x14ac:dyDescent="0.2">
      <c r="A231" s="3" t="s">
        <v>394</v>
      </c>
      <c r="B231" s="6" t="s">
        <v>160</v>
      </c>
      <c r="C231" s="9">
        <f t="shared" ca="1" si="18"/>
        <v>45840</v>
      </c>
      <c r="E231" s="7">
        <f ca="1">IF(VALUE(RIGHT($A231,LEN($A231) - MIN(SEARCH({0,1,2,3,4,5,6,7,8,9}, $A231&amp;"0123456789")) +1))&lt;11,TODAY()-(MOD(ROW(),10)*7),TODAY()+((MOD(ROW(),10)+1)*7))</f>
        <v>45860</v>
      </c>
      <c r="F231" s="7">
        <f t="shared" ca="1" si="19"/>
        <v>45864</v>
      </c>
      <c r="G231" s="6">
        <f t="shared" ca="1" si="15"/>
        <v>3</v>
      </c>
      <c r="H231" s="6">
        <f t="shared" ca="1" si="16"/>
        <v>4</v>
      </c>
      <c r="I231">
        <f t="shared" ca="1" si="17"/>
        <v>0</v>
      </c>
      <c r="J231" s="5">
        <v>1125</v>
      </c>
      <c r="K231" s="5">
        <v>50</v>
      </c>
      <c r="L231" s="5">
        <v>0</v>
      </c>
      <c r="M231" s="5">
        <v>55</v>
      </c>
      <c r="N231" s="5">
        <v>25</v>
      </c>
      <c r="O231" s="5">
        <v>1255</v>
      </c>
      <c r="R231" s="8" t="s">
        <v>6</v>
      </c>
      <c r="S231" s="8" t="s">
        <v>9</v>
      </c>
      <c r="T231" t="s">
        <v>491</v>
      </c>
      <c r="U231"/>
      <c r="V231" s="3" t="s">
        <v>17</v>
      </c>
      <c r="X231" s="3" t="s">
        <v>17</v>
      </c>
      <c r="Y231" s="3" t="s">
        <v>28</v>
      </c>
      <c r="AA231" s="3" t="s">
        <v>37</v>
      </c>
      <c r="AB231" s="3" t="s">
        <v>38</v>
      </c>
      <c r="AC231" s="3">
        <v>31215</v>
      </c>
      <c r="AD231" s="3" t="s">
        <v>41</v>
      </c>
      <c r="AE231" s="3" t="s">
        <v>485</v>
      </c>
      <c r="AF231" s="11" t="s">
        <v>44</v>
      </c>
      <c r="AG231" s="21" t="s">
        <v>44</v>
      </c>
      <c r="AH231" s="11" t="s">
        <v>44</v>
      </c>
    </row>
    <row r="232" spans="1:35" x14ac:dyDescent="0.2">
      <c r="A232" s="3" t="s">
        <v>395</v>
      </c>
      <c r="B232" s="6" t="s">
        <v>160</v>
      </c>
      <c r="C232" s="9">
        <f t="shared" ca="1" si="18"/>
        <v>45846</v>
      </c>
      <c r="E232" s="7">
        <f ca="1">IF(VALUE(RIGHT($A232,LEN($A232) - MIN(SEARCH({0,1,2,3,4,5,6,7,8,9}, $A232&amp;"0123456789")) +1))&lt;11,TODAY()-(MOD(ROW(),10)*7),TODAY()+((MOD(ROW(),10)+1)*7))</f>
        <v>45888</v>
      </c>
      <c r="F232" s="7">
        <f t="shared" ca="1" si="19"/>
        <v>45892</v>
      </c>
      <c r="G232" s="6">
        <f t="shared" ca="1" si="15"/>
        <v>4</v>
      </c>
      <c r="H232" s="6">
        <f t="shared" ca="1" si="16"/>
        <v>3</v>
      </c>
      <c r="I232">
        <f t="shared" ca="1" si="17"/>
        <v>2</v>
      </c>
      <c r="J232" s="5">
        <v>390</v>
      </c>
      <c r="K232" s="5">
        <v>125</v>
      </c>
      <c r="L232" s="5">
        <v>-20</v>
      </c>
      <c r="M232" s="5">
        <v>27</v>
      </c>
      <c r="N232" s="5">
        <v>15</v>
      </c>
      <c r="O232" s="5">
        <v>537</v>
      </c>
      <c r="R232" s="8" t="s">
        <v>10</v>
      </c>
      <c r="S232" s="8" t="s">
        <v>11</v>
      </c>
      <c r="T232" t="s">
        <v>493</v>
      </c>
      <c r="U232"/>
      <c r="V232" s="3" t="s">
        <v>17</v>
      </c>
      <c r="X232" s="3" t="s">
        <v>17</v>
      </c>
      <c r="Y232" s="3" t="s">
        <v>29</v>
      </c>
      <c r="Z232" s="3" t="s">
        <v>36</v>
      </c>
      <c r="AA232" s="3" t="s">
        <v>30</v>
      </c>
      <c r="AB232" s="3" t="s">
        <v>33</v>
      </c>
      <c r="AC232" s="3" t="s">
        <v>31</v>
      </c>
      <c r="AD232" s="3" t="s">
        <v>32</v>
      </c>
      <c r="AE232" s="3" t="s">
        <v>485</v>
      </c>
      <c r="AF232" s="11">
        <v>0.54166666666666696</v>
      </c>
      <c r="AG232" s="21" t="s">
        <v>44</v>
      </c>
      <c r="AH232" s="11">
        <v>0.58333333333333304</v>
      </c>
      <c r="AI232" s="3" t="s">
        <v>47</v>
      </c>
    </row>
    <row r="233" spans="1:35" x14ac:dyDescent="0.2">
      <c r="A233" s="3" t="s">
        <v>396</v>
      </c>
      <c r="B233" s="6" t="s">
        <v>160</v>
      </c>
      <c r="C233" s="9">
        <f t="shared" ca="1" si="18"/>
        <v>45860</v>
      </c>
      <c r="E233" s="7">
        <f ca="1">IF(VALUE(RIGHT($A233,LEN($A233) - MIN(SEARCH({0,1,2,3,4,5,6,7,8,9}, $A233&amp;"0123456789")) +1))&lt;11,TODAY()-(MOD(ROW(),10)*7),TODAY()+((MOD(ROW(),10)+1)*7))</f>
        <v>45895</v>
      </c>
      <c r="F233" s="7">
        <f t="shared" ca="1" si="19"/>
        <v>45898</v>
      </c>
      <c r="G233" s="6">
        <f t="shared" ca="1" si="15"/>
        <v>6</v>
      </c>
      <c r="H233" s="6">
        <f t="shared" ca="1" si="16"/>
        <v>3</v>
      </c>
      <c r="I233">
        <f t="shared" ca="1" si="17"/>
        <v>2</v>
      </c>
      <c r="J233" s="5">
        <v>750</v>
      </c>
      <c r="K233" s="5">
        <v>0</v>
      </c>
      <c r="L233" s="5">
        <v>0</v>
      </c>
      <c r="M233" s="5">
        <v>35</v>
      </c>
      <c r="N233" s="5">
        <v>30</v>
      </c>
      <c r="O233" s="5">
        <v>815</v>
      </c>
      <c r="R233" s="8" t="s">
        <v>58</v>
      </c>
      <c r="S233" s="8" t="s">
        <v>59</v>
      </c>
      <c r="T233" t="s">
        <v>494</v>
      </c>
      <c r="U233"/>
      <c r="V233" s="3" t="s">
        <v>17</v>
      </c>
      <c r="W233" s="3" t="s">
        <v>17</v>
      </c>
      <c r="Y233" s="3" t="s">
        <v>115</v>
      </c>
      <c r="Z233" s="3" t="s">
        <v>35</v>
      </c>
      <c r="AA233" s="3" t="s">
        <v>34</v>
      </c>
      <c r="AB233" s="3" t="s">
        <v>39</v>
      </c>
      <c r="AC233" s="3">
        <v>51409</v>
      </c>
      <c r="AD233" s="3" t="s">
        <v>40</v>
      </c>
      <c r="AE233" s="3" t="s">
        <v>25</v>
      </c>
      <c r="AF233" s="11" t="s">
        <v>44</v>
      </c>
      <c r="AG233" s="21" t="s">
        <v>44</v>
      </c>
      <c r="AH233" s="11" t="s">
        <v>44</v>
      </c>
    </row>
    <row r="234" spans="1:35" x14ac:dyDescent="0.2">
      <c r="A234" s="3" t="s">
        <v>397</v>
      </c>
      <c r="B234" s="6" t="s">
        <v>160</v>
      </c>
      <c r="C234" s="9">
        <f t="shared" ca="1" si="18"/>
        <v>45868</v>
      </c>
      <c r="E234" s="7">
        <f ca="1">IF(VALUE(RIGHT($A234,LEN($A234) - MIN(SEARCH({0,1,2,3,4,5,6,7,8,9}, $A234&amp;"0123456789")) +1))&lt;11,TODAY()-(MOD(ROW(),10)*7),TODAY()+((MOD(ROW(),10)+1)*7))</f>
        <v>45902</v>
      </c>
      <c r="F234" s="7">
        <f t="shared" ca="1" si="19"/>
        <v>45906</v>
      </c>
      <c r="G234" s="6">
        <f t="shared" ca="1" si="15"/>
        <v>2</v>
      </c>
      <c r="H234" s="6">
        <f t="shared" ca="1" si="16"/>
        <v>2</v>
      </c>
      <c r="I234">
        <f t="shared" ca="1" si="17"/>
        <v>1</v>
      </c>
      <c r="J234" s="5">
        <v>1125</v>
      </c>
      <c r="K234" s="5">
        <v>50</v>
      </c>
      <c r="L234" s="5">
        <v>0</v>
      </c>
      <c r="M234" s="5">
        <v>55</v>
      </c>
      <c r="N234" s="5">
        <v>25</v>
      </c>
      <c r="O234" s="5">
        <v>1255</v>
      </c>
      <c r="R234" s="8" t="s">
        <v>60</v>
      </c>
      <c r="S234" s="8" t="s">
        <v>61</v>
      </c>
      <c r="T234" t="s">
        <v>495</v>
      </c>
      <c r="U234"/>
      <c r="V234" s="3" t="s">
        <v>17</v>
      </c>
      <c r="X234" s="3" t="s">
        <v>17</v>
      </c>
      <c r="Y234" s="3" t="s">
        <v>116</v>
      </c>
      <c r="AA234" s="3" t="s">
        <v>37</v>
      </c>
      <c r="AB234" s="3" t="s">
        <v>38</v>
      </c>
      <c r="AC234" s="3">
        <v>71603</v>
      </c>
      <c r="AD234" s="3" t="s">
        <v>41</v>
      </c>
      <c r="AE234" s="3" t="s">
        <v>485</v>
      </c>
      <c r="AF234" s="11" t="s">
        <v>44</v>
      </c>
      <c r="AG234" s="21" t="s">
        <v>44</v>
      </c>
      <c r="AH234" s="11" t="s">
        <v>44</v>
      </c>
    </row>
    <row r="235" spans="1:35" x14ac:dyDescent="0.2">
      <c r="A235" s="3" t="s">
        <v>398</v>
      </c>
      <c r="B235" s="6" t="s">
        <v>160</v>
      </c>
      <c r="C235" s="9">
        <f t="shared" ca="1" si="18"/>
        <v>45893</v>
      </c>
      <c r="E235" s="7">
        <f ca="1">IF(VALUE(RIGHT($A235,LEN($A235) - MIN(SEARCH({0,1,2,3,4,5,6,7,8,9}, $A235&amp;"0123456789")) +1))&lt;11,TODAY()-(MOD(ROW(),10)*7),TODAY()+((MOD(ROW(),10)+1)*7))</f>
        <v>45909</v>
      </c>
      <c r="F235" s="7">
        <f t="shared" ca="1" si="19"/>
        <v>45913</v>
      </c>
      <c r="G235" s="6">
        <f t="shared" ca="1" si="15"/>
        <v>1</v>
      </c>
      <c r="H235" s="6">
        <f t="shared" ca="1" si="16"/>
        <v>1</v>
      </c>
      <c r="I235">
        <f t="shared" ca="1" si="17"/>
        <v>0</v>
      </c>
      <c r="J235" s="5">
        <v>390</v>
      </c>
      <c r="K235" s="5">
        <v>125</v>
      </c>
      <c r="L235" s="5">
        <v>-20</v>
      </c>
      <c r="M235" s="5">
        <v>27</v>
      </c>
      <c r="N235" s="5">
        <v>15</v>
      </c>
      <c r="O235" s="5">
        <v>537</v>
      </c>
      <c r="R235" s="8" t="s">
        <v>62</v>
      </c>
      <c r="S235" s="8" t="s">
        <v>63</v>
      </c>
      <c r="T235" t="s">
        <v>496</v>
      </c>
      <c r="U235"/>
      <c r="V235" s="3" t="s">
        <v>17</v>
      </c>
      <c r="X235" s="3" t="s">
        <v>17</v>
      </c>
      <c r="Y235" s="3" t="s">
        <v>29</v>
      </c>
      <c r="Z235" s="3" t="s">
        <v>117</v>
      </c>
      <c r="AA235" s="3" t="s">
        <v>30</v>
      </c>
      <c r="AB235" s="3" t="s">
        <v>33</v>
      </c>
      <c r="AC235" s="3" t="s">
        <v>118</v>
      </c>
      <c r="AD235" s="3" t="s">
        <v>32</v>
      </c>
      <c r="AE235" s="3" t="s">
        <v>485</v>
      </c>
      <c r="AF235" s="11" t="s">
        <v>44</v>
      </c>
      <c r="AG235" s="21" t="s">
        <v>44</v>
      </c>
      <c r="AH235" s="11" t="s">
        <v>44</v>
      </c>
    </row>
    <row r="236" spans="1:35" x14ac:dyDescent="0.2">
      <c r="A236" s="3" t="s">
        <v>399</v>
      </c>
      <c r="B236" s="6" t="s">
        <v>160</v>
      </c>
      <c r="C236" s="9">
        <f t="shared" ca="1" si="18"/>
        <v>45854</v>
      </c>
      <c r="E236" s="7">
        <f ca="1">IF(VALUE(RIGHT($A236,LEN($A236) - MIN(SEARCH({0,1,2,3,4,5,6,7,8,9}, $A236&amp;"0123456789")) +1))&lt;11,TODAY()-(MOD(ROW(),10)*7),TODAY()+((MOD(ROW(),10)+1)*7))</f>
        <v>45916</v>
      </c>
      <c r="F236" s="7">
        <f t="shared" ca="1" si="19"/>
        <v>45921</v>
      </c>
      <c r="G236" s="6">
        <f t="shared" ca="1" si="15"/>
        <v>3</v>
      </c>
      <c r="H236" s="6">
        <f t="shared" ca="1" si="16"/>
        <v>3</v>
      </c>
      <c r="I236">
        <f t="shared" ca="1" si="17"/>
        <v>0</v>
      </c>
      <c r="J236" s="5">
        <v>750</v>
      </c>
      <c r="K236" s="5">
        <v>0</v>
      </c>
      <c r="L236" s="5">
        <v>0</v>
      </c>
      <c r="M236" s="5">
        <v>35</v>
      </c>
      <c r="N236" s="5">
        <v>30</v>
      </c>
      <c r="O236" s="5">
        <v>815</v>
      </c>
      <c r="R236" s="8" t="s">
        <v>64</v>
      </c>
      <c r="S236" s="8" t="s">
        <v>65</v>
      </c>
      <c r="T236" t="s">
        <v>497</v>
      </c>
      <c r="U236"/>
      <c r="V236" s="3" t="s">
        <v>17</v>
      </c>
      <c r="W236" s="3" t="s">
        <v>17</v>
      </c>
      <c r="Y236" s="3" t="s">
        <v>119</v>
      </c>
      <c r="Z236" s="3" t="s">
        <v>35</v>
      </c>
      <c r="AA236" s="3" t="s">
        <v>34</v>
      </c>
      <c r="AB236" s="3" t="s">
        <v>39</v>
      </c>
      <c r="AC236" s="3" t="s">
        <v>151</v>
      </c>
      <c r="AD236" s="3" t="s">
        <v>40</v>
      </c>
      <c r="AE236" s="3" t="s">
        <v>25</v>
      </c>
      <c r="AF236" s="11">
        <v>0.58333333333333304</v>
      </c>
      <c r="AG236" s="21" t="s">
        <v>44</v>
      </c>
      <c r="AH236" s="11" t="s">
        <v>44</v>
      </c>
    </row>
    <row r="237" spans="1:35" x14ac:dyDescent="0.2">
      <c r="A237" s="3" t="s">
        <v>400</v>
      </c>
      <c r="B237" s="6" t="s">
        <v>160</v>
      </c>
      <c r="C237" s="9">
        <f t="shared" ca="1" si="18"/>
        <v>45858</v>
      </c>
      <c r="E237" s="7">
        <f ca="1">IF(VALUE(RIGHT($A237,LEN($A237) - MIN(SEARCH({0,1,2,3,4,5,6,7,8,9}, $A237&amp;"0123456789")) +1))&lt;11,TODAY()-(MOD(ROW(),10)*7),TODAY()+((MOD(ROW(),10)+1)*7))</f>
        <v>45923</v>
      </c>
      <c r="F237" s="7">
        <f t="shared" ca="1" si="19"/>
        <v>45926</v>
      </c>
      <c r="G237" s="6">
        <f t="shared" ca="1" si="15"/>
        <v>6</v>
      </c>
      <c r="H237" s="6">
        <f t="shared" ca="1" si="16"/>
        <v>3</v>
      </c>
      <c r="I237">
        <f t="shared" ca="1" si="17"/>
        <v>1</v>
      </c>
      <c r="J237" s="5">
        <v>1125</v>
      </c>
      <c r="K237" s="5">
        <v>50</v>
      </c>
      <c r="L237" s="5">
        <v>0</v>
      </c>
      <c r="M237" s="5">
        <v>55</v>
      </c>
      <c r="N237" s="5">
        <v>25</v>
      </c>
      <c r="O237" s="5">
        <v>1255</v>
      </c>
      <c r="R237" s="8" t="s">
        <v>66</v>
      </c>
      <c r="S237" s="8" t="s">
        <v>67</v>
      </c>
      <c r="T237" t="s">
        <v>498</v>
      </c>
      <c r="U237"/>
      <c r="V237" s="3" t="s">
        <v>17</v>
      </c>
      <c r="X237" s="3" t="s">
        <v>17</v>
      </c>
      <c r="Y237" s="3" t="s">
        <v>120</v>
      </c>
      <c r="AA237" s="3" t="s">
        <v>37</v>
      </c>
      <c r="AB237" s="3" t="s">
        <v>38</v>
      </c>
      <c r="AC237" s="3" t="s">
        <v>152</v>
      </c>
      <c r="AD237" s="3" t="s">
        <v>41</v>
      </c>
      <c r="AE237" s="3" t="s">
        <v>485</v>
      </c>
      <c r="AF237" s="11" t="s">
        <v>44</v>
      </c>
      <c r="AG237" s="21" t="s">
        <v>44</v>
      </c>
      <c r="AH237" s="11" t="s">
        <v>44</v>
      </c>
    </row>
    <row r="238" spans="1:35" x14ac:dyDescent="0.2">
      <c r="A238" s="3" t="s">
        <v>401</v>
      </c>
      <c r="B238" s="6" t="s">
        <v>160</v>
      </c>
      <c r="C238" s="9">
        <f t="shared" ca="1" si="18"/>
        <v>45860</v>
      </c>
      <c r="E238" s="7">
        <f ca="1">IF(VALUE(RIGHT($A238,LEN($A238) - MIN(SEARCH({0,1,2,3,4,5,6,7,8,9}, $A238&amp;"0123456789")) +1))&lt;11,TODAY()-(MOD(ROW(),10)*7),TODAY()+((MOD(ROW(),10)+1)*7))</f>
        <v>45930</v>
      </c>
      <c r="F238" s="7">
        <f t="shared" ca="1" si="19"/>
        <v>45933</v>
      </c>
      <c r="G238" s="6">
        <f t="shared" ca="1" si="15"/>
        <v>3</v>
      </c>
      <c r="H238" s="6">
        <f t="shared" ca="1" si="16"/>
        <v>4</v>
      </c>
      <c r="I238">
        <f t="shared" ca="1" si="17"/>
        <v>0</v>
      </c>
      <c r="J238" s="5">
        <v>390</v>
      </c>
      <c r="K238" s="5">
        <v>125</v>
      </c>
      <c r="L238" s="5">
        <v>-20</v>
      </c>
      <c r="M238" s="5">
        <v>27</v>
      </c>
      <c r="N238" s="5">
        <v>15</v>
      </c>
      <c r="O238" s="5">
        <v>537</v>
      </c>
      <c r="R238" s="8" t="s">
        <v>68</v>
      </c>
      <c r="S238" s="8" t="s">
        <v>69</v>
      </c>
      <c r="T238" t="s">
        <v>499</v>
      </c>
      <c r="U238"/>
      <c r="V238" s="3" t="s">
        <v>17</v>
      </c>
      <c r="X238" s="3" t="s">
        <v>17</v>
      </c>
      <c r="Y238" s="3" t="s">
        <v>29</v>
      </c>
      <c r="Z238" s="3" t="s">
        <v>121</v>
      </c>
      <c r="AA238" s="3" t="s">
        <v>30</v>
      </c>
      <c r="AB238" s="3" t="s">
        <v>33</v>
      </c>
      <c r="AC238" s="3" t="s">
        <v>122</v>
      </c>
      <c r="AD238" s="3" t="s">
        <v>32</v>
      </c>
      <c r="AE238" s="3" t="s">
        <v>485</v>
      </c>
      <c r="AF238" s="11" t="s">
        <v>44</v>
      </c>
      <c r="AG238" s="21" t="s">
        <v>44</v>
      </c>
      <c r="AH238" s="11" t="s">
        <v>44</v>
      </c>
    </row>
    <row r="239" spans="1:35" x14ac:dyDescent="0.2">
      <c r="A239" s="3" t="s">
        <v>402</v>
      </c>
      <c r="B239" s="6" t="s">
        <v>160</v>
      </c>
      <c r="C239" s="9">
        <f t="shared" ca="1" si="18"/>
        <v>45888</v>
      </c>
      <c r="E239" s="7">
        <f ca="1">IF(VALUE(RIGHT($A239,LEN($A239) - MIN(SEARCH({0,1,2,3,4,5,6,7,8,9}, $A239&amp;"0123456789")) +1))&lt;11,TODAY()-(MOD(ROW(),10)*7),TODAY()+((MOD(ROW(),10)+1)*7))</f>
        <v>45937</v>
      </c>
      <c r="F239" s="7">
        <f t="shared" ca="1" si="19"/>
        <v>45940</v>
      </c>
      <c r="G239" s="6">
        <f t="shared" ca="1" si="15"/>
        <v>1</v>
      </c>
      <c r="H239" s="6">
        <f t="shared" ca="1" si="16"/>
        <v>4</v>
      </c>
      <c r="I239">
        <f t="shared" ca="1" si="17"/>
        <v>2</v>
      </c>
      <c r="J239" s="5">
        <v>750</v>
      </c>
      <c r="K239" s="5">
        <v>0</v>
      </c>
      <c r="L239" s="5">
        <v>0</v>
      </c>
      <c r="M239" s="5">
        <v>35</v>
      </c>
      <c r="N239" s="5">
        <v>30</v>
      </c>
      <c r="O239" s="5">
        <v>815</v>
      </c>
      <c r="R239" s="8" t="s">
        <v>70</v>
      </c>
      <c r="S239" s="8" t="s">
        <v>71</v>
      </c>
      <c r="T239" t="s">
        <v>500</v>
      </c>
      <c r="U239"/>
      <c r="V239" s="3" t="s">
        <v>17</v>
      </c>
      <c r="W239" s="3" t="s">
        <v>17</v>
      </c>
      <c r="Y239" s="3" t="s">
        <v>123</v>
      </c>
      <c r="Z239" s="3" t="s">
        <v>35</v>
      </c>
      <c r="AA239" s="3" t="s">
        <v>34</v>
      </c>
      <c r="AB239" s="3" t="s">
        <v>39</v>
      </c>
      <c r="AC239" s="3">
        <v>11021</v>
      </c>
      <c r="AD239" s="3" t="s">
        <v>40</v>
      </c>
      <c r="AE239" s="3" t="s">
        <v>25</v>
      </c>
      <c r="AF239" s="11">
        <v>0.54166666666666696</v>
      </c>
      <c r="AG239" s="21" t="s">
        <v>44</v>
      </c>
      <c r="AH239" s="11">
        <v>0.58333333333333304</v>
      </c>
    </row>
    <row r="240" spans="1:35" x14ac:dyDescent="0.2">
      <c r="A240" s="3" t="s">
        <v>403</v>
      </c>
      <c r="B240" s="6" t="s">
        <v>160</v>
      </c>
      <c r="C240" s="9">
        <f t="shared" ca="1" si="18"/>
        <v>45857</v>
      </c>
      <c r="E240" s="7">
        <f ca="1">IF(VALUE(RIGHT($A240,LEN($A240) - MIN(SEARCH({0,1,2,3,4,5,6,7,8,9}, $A240&amp;"0123456789")) +1))&lt;11,TODAY()-(MOD(ROW(),10)*7),TODAY()+((MOD(ROW(),10)+1)*7))</f>
        <v>45874</v>
      </c>
      <c r="F240" s="7">
        <f t="shared" ca="1" si="19"/>
        <v>45878</v>
      </c>
      <c r="G240" s="6">
        <f t="shared" ca="1" si="15"/>
        <v>5</v>
      </c>
      <c r="H240" s="6">
        <f t="shared" ca="1" si="16"/>
        <v>2</v>
      </c>
      <c r="I240">
        <f t="shared" ca="1" si="17"/>
        <v>1</v>
      </c>
      <c r="J240" s="5">
        <v>1125</v>
      </c>
      <c r="K240" s="5">
        <v>50</v>
      </c>
      <c r="L240" s="5">
        <v>0</v>
      </c>
      <c r="M240" s="5">
        <v>55</v>
      </c>
      <c r="N240" s="5">
        <v>25</v>
      </c>
      <c r="O240" s="5">
        <v>1255</v>
      </c>
      <c r="R240" s="8" t="s">
        <v>72</v>
      </c>
      <c r="S240" s="8" t="s">
        <v>73</v>
      </c>
      <c r="T240" t="s">
        <v>502</v>
      </c>
      <c r="U240"/>
      <c r="V240" s="3" t="s">
        <v>17</v>
      </c>
      <c r="X240" s="3" t="s">
        <v>17</v>
      </c>
      <c r="Y240" s="3" t="s">
        <v>124</v>
      </c>
      <c r="AA240" s="3" t="s">
        <v>37</v>
      </c>
      <c r="AB240" s="3" t="s">
        <v>38</v>
      </c>
      <c r="AC240" s="3">
        <v>31215</v>
      </c>
      <c r="AD240" s="3" t="s">
        <v>41</v>
      </c>
      <c r="AE240" s="3" t="s">
        <v>485</v>
      </c>
      <c r="AF240" s="11" t="s">
        <v>44</v>
      </c>
      <c r="AG240" s="21" t="s">
        <v>44</v>
      </c>
      <c r="AH240" s="11" t="s">
        <v>44</v>
      </c>
    </row>
    <row r="241" spans="1:34" x14ac:dyDescent="0.2">
      <c r="A241" s="3" t="s">
        <v>404</v>
      </c>
      <c r="B241" s="6" t="s">
        <v>160</v>
      </c>
      <c r="C241" s="9">
        <f t="shared" ca="1" si="18"/>
        <v>45792</v>
      </c>
      <c r="E241" s="7">
        <f ca="1">IF(VALUE(RIGHT($A241,LEN($A241) - MIN(SEARCH({0,1,2,3,4,5,6,7,8,9}, $A241&amp;"0123456789")) +1))&lt;11,TODAY()-(MOD(ROW(),10)*7),TODAY()+((MOD(ROW(),10)+1)*7))</f>
        <v>45881</v>
      </c>
      <c r="F241" s="7">
        <f t="shared" ca="1" si="19"/>
        <v>45883</v>
      </c>
      <c r="G241" s="6">
        <f t="shared" ca="1" si="15"/>
        <v>2</v>
      </c>
      <c r="H241" s="6">
        <f t="shared" ca="1" si="16"/>
        <v>0</v>
      </c>
      <c r="I241">
        <f t="shared" ca="1" si="17"/>
        <v>1</v>
      </c>
      <c r="J241" s="5">
        <v>390</v>
      </c>
      <c r="K241" s="5">
        <v>125</v>
      </c>
      <c r="L241" s="5">
        <v>-20</v>
      </c>
      <c r="M241" s="5">
        <v>27</v>
      </c>
      <c r="N241" s="5">
        <v>15</v>
      </c>
      <c r="O241" s="5">
        <v>537</v>
      </c>
      <c r="R241" s="8" t="s">
        <v>74</v>
      </c>
      <c r="S241" s="8" t="s">
        <v>75</v>
      </c>
      <c r="T241" t="s">
        <v>503</v>
      </c>
      <c r="U241"/>
      <c r="V241" s="3" t="s">
        <v>17</v>
      </c>
      <c r="X241" s="3" t="s">
        <v>17</v>
      </c>
      <c r="Y241" s="3" t="s">
        <v>29</v>
      </c>
      <c r="Z241" s="3" t="s">
        <v>125</v>
      </c>
      <c r="AA241" s="3" t="s">
        <v>30</v>
      </c>
      <c r="AB241" s="3" t="s">
        <v>33</v>
      </c>
      <c r="AC241" s="3" t="s">
        <v>31</v>
      </c>
      <c r="AD241" s="3" t="s">
        <v>32</v>
      </c>
      <c r="AE241" s="3" t="s">
        <v>485</v>
      </c>
      <c r="AF241" s="11" t="s">
        <v>44</v>
      </c>
      <c r="AG241" s="21" t="s">
        <v>44</v>
      </c>
      <c r="AH241" s="11" t="s">
        <v>44</v>
      </c>
    </row>
    <row r="242" spans="1:34" x14ac:dyDescent="0.2">
      <c r="A242" s="3" t="s">
        <v>405</v>
      </c>
      <c r="B242" s="6" t="s">
        <v>161</v>
      </c>
      <c r="C242" s="9">
        <f t="shared" ca="1" si="18"/>
        <v>45810</v>
      </c>
      <c r="E242" s="7">
        <f ca="1">IF(VALUE(RIGHT($A242,LEN($A242) - MIN(SEARCH({0,1,2,3,4,5,6,7,8,9}, $A242&amp;"0123456789")) +1))&lt;11,TODAY()-(MOD(ROW(),10)*7),TODAY()+((MOD(ROW(),10)+1)*7))</f>
        <v>45853</v>
      </c>
      <c r="F242" s="7">
        <f t="shared" ca="1" si="19"/>
        <v>45856</v>
      </c>
      <c r="G242" s="6">
        <f t="shared" ca="1" si="15"/>
        <v>6</v>
      </c>
      <c r="H242" s="6">
        <f t="shared" ca="1" si="16"/>
        <v>4</v>
      </c>
      <c r="I242">
        <f t="shared" ca="1" si="17"/>
        <v>1</v>
      </c>
      <c r="J242" s="5">
        <v>750</v>
      </c>
      <c r="K242" s="5">
        <v>0</v>
      </c>
      <c r="L242" s="5">
        <v>0</v>
      </c>
      <c r="M242" s="5">
        <v>35</v>
      </c>
      <c r="N242" s="5">
        <v>30</v>
      </c>
      <c r="O242" s="5">
        <v>815</v>
      </c>
      <c r="R242" s="8" t="s">
        <v>76</v>
      </c>
      <c r="S242" s="8" t="s">
        <v>77</v>
      </c>
      <c r="T242" t="s">
        <v>504</v>
      </c>
      <c r="U242"/>
      <c r="V242" s="3" t="s">
        <v>17</v>
      </c>
      <c r="W242" s="3" t="s">
        <v>17</v>
      </c>
      <c r="Y242" s="3" t="s">
        <v>126</v>
      </c>
      <c r="Z242" s="3" t="s">
        <v>35</v>
      </c>
      <c r="AA242" s="3" t="s">
        <v>34</v>
      </c>
      <c r="AB242" s="3" t="s">
        <v>39</v>
      </c>
      <c r="AC242" s="3">
        <v>51409</v>
      </c>
      <c r="AD242" s="3" t="s">
        <v>40</v>
      </c>
      <c r="AE242" s="3" t="s">
        <v>25</v>
      </c>
      <c r="AF242" s="11" t="s">
        <v>44</v>
      </c>
      <c r="AG242" s="21" t="s">
        <v>44</v>
      </c>
      <c r="AH242" s="11" t="s">
        <v>44</v>
      </c>
    </row>
    <row r="243" spans="1:34" x14ac:dyDescent="0.2">
      <c r="A243" s="3" t="s">
        <v>406</v>
      </c>
      <c r="B243" s="6" t="s">
        <v>161</v>
      </c>
      <c r="C243" s="9">
        <f t="shared" ca="1" si="18"/>
        <v>45793</v>
      </c>
      <c r="E243" s="7">
        <f ca="1">IF(VALUE(RIGHT($A243,LEN($A243) - MIN(SEARCH({0,1,2,3,4,5,6,7,8,9}, $A243&amp;"0123456789")) +1))&lt;11,TODAY()-(MOD(ROW(),10)*7),TODAY()+((MOD(ROW(),10)+1)*7))</f>
        <v>45846</v>
      </c>
      <c r="F243" s="7">
        <f t="shared" ca="1" si="19"/>
        <v>45851</v>
      </c>
      <c r="G243" s="6">
        <f t="shared" ca="1" si="15"/>
        <v>2</v>
      </c>
      <c r="H243" s="6">
        <f t="shared" ca="1" si="16"/>
        <v>4</v>
      </c>
      <c r="I243">
        <f t="shared" ca="1" si="17"/>
        <v>2</v>
      </c>
      <c r="J243" s="5">
        <v>1125</v>
      </c>
      <c r="K243" s="5">
        <v>50</v>
      </c>
      <c r="L243" s="5">
        <v>0</v>
      </c>
      <c r="M243" s="5">
        <v>55</v>
      </c>
      <c r="N243" s="5">
        <v>25</v>
      </c>
      <c r="O243" s="5">
        <v>1255</v>
      </c>
      <c r="R243" s="8" t="s">
        <v>78</v>
      </c>
      <c r="S243" s="8" t="s">
        <v>79</v>
      </c>
      <c r="T243" t="s">
        <v>505</v>
      </c>
      <c r="U243"/>
      <c r="V243" s="3" t="s">
        <v>17</v>
      </c>
      <c r="X243" s="3" t="s">
        <v>17</v>
      </c>
      <c r="Y243" s="3" t="s">
        <v>127</v>
      </c>
      <c r="AA243" s="3" t="s">
        <v>37</v>
      </c>
      <c r="AB243" s="3" t="s">
        <v>38</v>
      </c>
      <c r="AC243" s="3">
        <v>71603</v>
      </c>
      <c r="AD243" s="3" t="s">
        <v>41</v>
      </c>
      <c r="AE243" s="3" t="s">
        <v>485</v>
      </c>
      <c r="AF243" s="11">
        <v>0.54166666666666696</v>
      </c>
      <c r="AG243" s="21" t="s">
        <v>44</v>
      </c>
      <c r="AH243" s="11">
        <v>0.58333333333333304</v>
      </c>
    </row>
    <row r="244" spans="1:34" x14ac:dyDescent="0.2">
      <c r="A244" s="3" t="s">
        <v>407</v>
      </c>
      <c r="B244" s="6" t="s">
        <v>161</v>
      </c>
      <c r="C244" s="9">
        <f t="shared" ca="1" si="18"/>
        <v>45818</v>
      </c>
      <c r="E244" s="7">
        <f ca="1">IF(VALUE(RIGHT($A244,LEN($A244) - MIN(SEARCH({0,1,2,3,4,5,6,7,8,9}, $A244&amp;"0123456789")) +1))&lt;11,TODAY()-(MOD(ROW(),10)*7),TODAY()+((MOD(ROW(),10)+1)*7))</f>
        <v>45839</v>
      </c>
      <c r="F244" s="7">
        <f t="shared" ca="1" si="19"/>
        <v>45843</v>
      </c>
      <c r="G244" s="6">
        <f t="shared" ca="1" si="15"/>
        <v>5</v>
      </c>
      <c r="H244" s="6">
        <f t="shared" ca="1" si="16"/>
        <v>5</v>
      </c>
      <c r="I244">
        <f t="shared" ca="1" si="17"/>
        <v>2</v>
      </c>
      <c r="J244" s="5">
        <v>390</v>
      </c>
      <c r="K244" s="5">
        <v>125</v>
      </c>
      <c r="L244" s="5">
        <v>-20</v>
      </c>
      <c r="M244" s="5">
        <v>27</v>
      </c>
      <c r="N244" s="5">
        <v>15</v>
      </c>
      <c r="O244" s="5">
        <v>537</v>
      </c>
      <c r="R244" s="8" t="s">
        <v>80</v>
      </c>
      <c r="S244" s="8" t="s">
        <v>71</v>
      </c>
      <c r="T244" t="s">
        <v>506</v>
      </c>
      <c r="U244"/>
      <c r="V244" s="3" t="s">
        <v>17</v>
      </c>
      <c r="X244" s="3" t="s">
        <v>17</v>
      </c>
      <c r="Y244" s="3" t="s">
        <v>29</v>
      </c>
      <c r="Z244" s="3" t="s">
        <v>128</v>
      </c>
      <c r="AA244" s="3" t="s">
        <v>30</v>
      </c>
      <c r="AB244" s="3" t="s">
        <v>33</v>
      </c>
      <c r="AC244" s="3" t="s">
        <v>118</v>
      </c>
      <c r="AD244" s="3" t="s">
        <v>32</v>
      </c>
      <c r="AE244" s="3" t="s">
        <v>485</v>
      </c>
      <c r="AF244" s="11" t="s">
        <v>44</v>
      </c>
      <c r="AG244" s="21" t="s">
        <v>44</v>
      </c>
      <c r="AH244" s="11" t="s">
        <v>44</v>
      </c>
    </row>
    <row r="245" spans="1:34" x14ac:dyDescent="0.2">
      <c r="A245" s="3" t="s">
        <v>408</v>
      </c>
      <c r="B245" s="6" t="s">
        <v>161</v>
      </c>
      <c r="C245" s="9">
        <f t="shared" ca="1" si="18"/>
        <v>45796</v>
      </c>
      <c r="E245" s="7">
        <f ca="1">IF(VALUE(RIGHT($A245,LEN($A245) - MIN(SEARCH({0,1,2,3,4,5,6,7,8,9}, $A245&amp;"0123456789")) +1))&lt;11,TODAY()-(MOD(ROW(),10)*7),TODAY()+((MOD(ROW(),10)+1)*7))</f>
        <v>45832</v>
      </c>
      <c r="F245" s="7">
        <f t="shared" ca="1" si="19"/>
        <v>45837</v>
      </c>
      <c r="G245" s="6">
        <f t="shared" ca="1" si="15"/>
        <v>3</v>
      </c>
      <c r="H245" s="6">
        <f t="shared" ca="1" si="16"/>
        <v>0</v>
      </c>
      <c r="I245">
        <f t="shared" ca="1" si="17"/>
        <v>2</v>
      </c>
      <c r="J245" s="5">
        <v>750</v>
      </c>
      <c r="K245" s="5">
        <v>0</v>
      </c>
      <c r="L245" s="5">
        <v>0</v>
      </c>
      <c r="M245" s="5">
        <v>35</v>
      </c>
      <c r="N245" s="5">
        <v>30</v>
      </c>
      <c r="O245" s="5">
        <v>815</v>
      </c>
      <c r="R245" s="8" t="s">
        <v>81</v>
      </c>
      <c r="S245" s="8" t="s">
        <v>82</v>
      </c>
      <c r="T245" t="s">
        <v>507</v>
      </c>
      <c r="U245"/>
      <c r="V245" s="3" t="s">
        <v>17</v>
      </c>
      <c r="W245" s="3" t="s">
        <v>17</v>
      </c>
      <c r="Y245" s="3" t="s">
        <v>129</v>
      </c>
      <c r="Z245" s="3" t="s">
        <v>35</v>
      </c>
      <c r="AA245" s="3" t="s">
        <v>34</v>
      </c>
      <c r="AB245" s="3" t="s">
        <v>39</v>
      </c>
      <c r="AC245" s="3" t="s">
        <v>151</v>
      </c>
      <c r="AD245" s="3" t="s">
        <v>40</v>
      </c>
      <c r="AE245" s="3" t="s">
        <v>25</v>
      </c>
      <c r="AF245" s="11" t="s">
        <v>44</v>
      </c>
      <c r="AG245" s="21" t="s">
        <v>44</v>
      </c>
      <c r="AH245" s="11" t="s">
        <v>44</v>
      </c>
    </row>
    <row r="246" spans="1:34" x14ac:dyDescent="0.2">
      <c r="A246" s="3" t="s">
        <v>409</v>
      </c>
      <c r="B246" s="6" t="s">
        <v>161</v>
      </c>
      <c r="C246" s="9">
        <f t="shared" ca="1" si="18"/>
        <v>45763</v>
      </c>
      <c r="E246" s="7">
        <f ca="1">IF(VALUE(RIGHT($A246,LEN($A246) - MIN(SEARCH({0,1,2,3,4,5,6,7,8,9}, $A246&amp;"0123456789")) +1))&lt;11,TODAY()-(MOD(ROW(),10)*7),TODAY()+((MOD(ROW(),10)+1)*7))</f>
        <v>45825</v>
      </c>
      <c r="F246" s="7">
        <f t="shared" ca="1" si="19"/>
        <v>45828</v>
      </c>
      <c r="G246" s="6">
        <f t="shared" ca="1" si="15"/>
        <v>2</v>
      </c>
      <c r="H246" s="6">
        <f t="shared" ca="1" si="16"/>
        <v>5</v>
      </c>
      <c r="I246">
        <f t="shared" ca="1" si="17"/>
        <v>1</v>
      </c>
      <c r="J246" s="5">
        <v>1125</v>
      </c>
      <c r="K246" s="5">
        <v>50</v>
      </c>
      <c r="L246" s="5">
        <v>0</v>
      </c>
      <c r="M246" s="5">
        <v>55</v>
      </c>
      <c r="N246" s="5">
        <v>25</v>
      </c>
      <c r="O246" s="5">
        <v>1255</v>
      </c>
      <c r="R246" s="8" t="s">
        <v>83</v>
      </c>
      <c r="S246" s="8" t="s">
        <v>84</v>
      </c>
      <c r="T246" t="s">
        <v>508</v>
      </c>
      <c r="U246"/>
      <c r="V246" s="3" t="s">
        <v>17</v>
      </c>
      <c r="X246" s="3" t="s">
        <v>17</v>
      </c>
      <c r="Y246" s="3" t="s">
        <v>130</v>
      </c>
      <c r="AA246" s="3" t="s">
        <v>37</v>
      </c>
      <c r="AB246" s="3" t="s">
        <v>38</v>
      </c>
      <c r="AC246" s="3" t="s">
        <v>152</v>
      </c>
      <c r="AD246" s="3" t="s">
        <v>41</v>
      </c>
      <c r="AE246" s="3" t="s">
        <v>485</v>
      </c>
      <c r="AF246" s="11" t="s">
        <v>44</v>
      </c>
      <c r="AG246" s="21" t="s">
        <v>44</v>
      </c>
      <c r="AH246" s="11">
        <v>0.54166666666666696</v>
      </c>
    </row>
    <row r="247" spans="1:34" x14ac:dyDescent="0.2">
      <c r="A247" s="3" t="s">
        <v>410</v>
      </c>
      <c r="B247" s="6" t="s">
        <v>161</v>
      </c>
      <c r="C247" s="9">
        <f t="shared" ca="1" si="18"/>
        <v>45772</v>
      </c>
      <c r="E247" s="7">
        <f ca="1">IF(VALUE(RIGHT($A247,LEN($A247) - MIN(SEARCH({0,1,2,3,4,5,6,7,8,9}, $A247&amp;"0123456789")) +1))&lt;11,TODAY()-(MOD(ROW(),10)*7),TODAY()+((MOD(ROW(),10)+1)*7))</f>
        <v>45818</v>
      </c>
      <c r="F247" s="7">
        <f t="shared" ca="1" si="19"/>
        <v>45821</v>
      </c>
      <c r="G247" s="6">
        <f t="shared" ca="1" si="15"/>
        <v>2</v>
      </c>
      <c r="H247" s="6">
        <f t="shared" ca="1" si="16"/>
        <v>4</v>
      </c>
      <c r="I247">
        <f t="shared" ca="1" si="17"/>
        <v>0</v>
      </c>
      <c r="J247" s="5">
        <v>390</v>
      </c>
      <c r="K247" s="5">
        <v>125</v>
      </c>
      <c r="L247" s="5">
        <v>-20</v>
      </c>
      <c r="M247" s="5">
        <v>27</v>
      </c>
      <c r="N247" s="5">
        <v>15</v>
      </c>
      <c r="O247" s="5">
        <v>537</v>
      </c>
      <c r="R247" s="8" t="s">
        <v>85</v>
      </c>
      <c r="S247" s="8" t="s">
        <v>86</v>
      </c>
      <c r="T247" t="s">
        <v>509</v>
      </c>
      <c r="U247"/>
      <c r="V247" s="3" t="s">
        <v>17</v>
      </c>
      <c r="X247" s="3" t="s">
        <v>17</v>
      </c>
      <c r="Y247" s="3" t="s">
        <v>29</v>
      </c>
      <c r="Z247" s="3" t="s">
        <v>131</v>
      </c>
      <c r="AA247" s="3" t="s">
        <v>30</v>
      </c>
      <c r="AB247" s="3" t="s">
        <v>33</v>
      </c>
      <c r="AC247" s="3" t="s">
        <v>122</v>
      </c>
      <c r="AD247" s="3" t="s">
        <v>32</v>
      </c>
      <c r="AE247" s="3" t="s">
        <v>485</v>
      </c>
      <c r="AF247" s="11" t="s">
        <v>44</v>
      </c>
      <c r="AG247" s="21" t="s">
        <v>44</v>
      </c>
      <c r="AH247" s="11" t="s">
        <v>44</v>
      </c>
    </row>
    <row r="248" spans="1:34" x14ac:dyDescent="0.2">
      <c r="A248" s="3" t="s">
        <v>411</v>
      </c>
      <c r="B248" s="6" t="s">
        <v>161</v>
      </c>
      <c r="C248" s="9">
        <f t="shared" ca="1" si="18"/>
        <v>45764</v>
      </c>
      <c r="E248" s="7">
        <f ca="1">IF(VALUE(RIGHT($A248,LEN($A248) - MIN(SEARCH({0,1,2,3,4,5,6,7,8,9}, $A248&amp;"0123456789")) +1))&lt;11,TODAY()-(MOD(ROW(),10)*7),TODAY()+((MOD(ROW(),10)+1)*7))</f>
        <v>45811</v>
      </c>
      <c r="F248" s="7">
        <f t="shared" ca="1" si="19"/>
        <v>45816</v>
      </c>
      <c r="G248" s="6">
        <f t="shared" ca="1" si="15"/>
        <v>1</v>
      </c>
      <c r="H248" s="6">
        <f t="shared" ca="1" si="16"/>
        <v>3</v>
      </c>
      <c r="I248">
        <f t="shared" ca="1" si="17"/>
        <v>0</v>
      </c>
      <c r="J248" s="5">
        <v>750</v>
      </c>
      <c r="K248" s="5">
        <v>0</v>
      </c>
      <c r="L248" s="5">
        <v>0</v>
      </c>
      <c r="M248" s="5">
        <v>35</v>
      </c>
      <c r="N248" s="5">
        <v>30</v>
      </c>
      <c r="O248" s="5">
        <v>815</v>
      </c>
      <c r="R248" s="8" t="s">
        <v>87</v>
      </c>
      <c r="S248" s="8" t="s">
        <v>88</v>
      </c>
      <c r="T248" t="s">
        <v>510</v>
      </c>
      <c r="U248"/>
      <c r="V248" s="3" t="s">
        <v>17</v>
      </c>
      <c r="W248" s="3" t="s">
        <v>17</v>
      </c>
      <c r="Y248" s="3" t="s">
        <v>132</v>
      </c>
      <c r="Z248" s="3" t="s">
        <v>35</v>
      </c>
      <c r="AA248" s="3" t="s">
        <v>34</v>
      </c>
      <c r="AB248" s="3" t="s">
        <v>39</v>
      </c>
      <c r="AC248" s="3">
        <v>11021</v>
      </c>
      <c r="AD248" s="3" t="s">
        <v>40</v>
      </c>
      <c r="AE248" s="3" t="s">
        <v>25</v>
      </c>
      <c r="AF248" s="11" t="s">
        <v>44</v>
      </c>
      <c r="AG248" s="21" t="s">
        <v>44</v>
      </c>
      <c r="AH248" s="11" t="s">
        <v>44</v>
      </c>
    </row>
    <row r="249" spans="1:34" x14ac:dyDescent="0.2">
      <c r="A249" s="3" t="s">
        <v>412</v>
      </c>
      <c r="B249" s="6" t="s">
        <v>161</v>
      </c>
      <c r="C249" s="9">
        <f t="shared" ca="1" si="18"/>
        <v>45715</v>
      </c>
      <c r="E249" s="7">
        <f ca="1">IF(VALUE(RIGHT($A249,LEN($A249) - MIN(SEARCH({0,1,2,3,4,5,6,7,8,9}, $A249&amp;"0123456789")) +1))&lt;11,TODAY()-(MOD(ROW(),10)*7),TODAY()+((MOD(ROW(),10)+1)*7))</f>
        <v>45804</v>
      </c>
      <c r="F249" s="7">
        <f t="shared" ca="1" si="19"/>
        <v>45806</v>
      </c>
      <c r="G249" s="6">
        <f t="shared" ca="1" si="15"/>
        <v>6</v>
      </c>
      <c r="H249" s="6">
        <f t="shared" ca="1" si="16"/>
        <v>3</v>
      </c>
      <c r="I249">
        <f t="shared" ca="1" si="17"/>
        <v>1</v>
      </c>
      <c r="J249" s="5">
        <v>1125</v>
      </c>
      <c r="K249" s="5">
        <v>50</v>
      </c>
      <c r="L249" s="5">
        <v>0</v>
      </c>
      <c r="M249" s="5">
        <v>55</v>
      </c>
      <c r="N249" s="5">
        <v>25</v>
      </c>
      <c r="O249" s="5">
        <v>1255</v>
      </c>
      <c r="R249" s="8" t="s">
        <v>89</v>
      </c>
      <c r="S249" s="8" t="s">
        <v>90</v>
      </c>
      <c r="T249" t="s">
        <v>511</v>
      </c>
      <c r="U249"/>
      <c r="V249" s="3" t="s">
        <v>17</v>
      </c>
      <c r="X249" s="3" t="s">
        <v>17</v>
      </c>
      <c r="Y249" s="3" t="s">
        <v>133</v>
      </c>
      <c r="AA249" s="3" t="s">
        <v>37</v>
      </c>
      <c r="AB249" s="3" t="s">
        <v>38</v>
      </c>
      <c r="AC249" s="3">
        <v>31215</v>
      </c>
      <c r="AD249" s="3" t="s">
        <v>41</v>
      </c>
      <c r="AE249" s="3" t="s">
        <v>485</v>
      </c>
      <c r="AF249" s="11" t="s">
        <v>44</v>
      </c>
      <c r="AG249" s="21" t="s">
        <v>44</v>
      </c>
      <c r="AH249" s="11" t="s">
        <v>44</v>
      </c>
    </row>
    <row r="250" spans="1:34" x14ac:dyDescent="0.2">
      <c r="A250" s="3" t="s">
        <v>413</v>
      </c>
      <c r="B250" s="6" t="s">
        <v>161</v>
      </c>
      <c r="C250" s="9">
        <f t="shared" ca="1" si="18"/>
        <v>45791</v>
      </c>
      <c r="E250" s="7">
        <f ca="1">IF(VALUE(RIGHT($A250,LEN($A250) - MIN(SEARCH({0,1,2,3,4,5,6,7,8,9}, $A250&amp;"0123456789")) +1))&lt;11,TODAY()-(MOD(ROW(),10)*7),TODAY()+((MOD(ROW(),10)+1)*7))</f>
        <v>45867</v>
      </c>
      <c r="F250" s="7">
        <f t="shared" ca="1" si="19"/>
        <v>45871</v>
      </c>
      <c r="G250" s="6">
        <f t="shared" ca="1" si="15"/>
        <v>2</v>
      </c>
      <c r="H250" s="6">
        <f t="shared" ca="1" si="16"/>
        <v>3</v>
      </c>
      <c r="I250">
        <f t="shared" ca="1" si="17"/>
        <v>2</v>
      </c>
      <c r="J250" s="5">
        <v>390</v>
      </c>
      <c r="K250" s="5">
        <v>125</v>
      </c>
      <c r="L250" s="5">
        <v>-20</v>
      </c>
      <c r="M250" s="5">
        <v>27</v>
      </c>
      <c r="N250" s="5">
        <v>15</v>
      </c>
      <c r="O250" s="5">
        <v>537</v>
      </c>
      <c r="R250" s="8" t="s">
        <v>91</v>
      </c>
      <c r="S250" s="8" t="s">
        <v>92</v>
      </c>
      <c r="T250" t="s">
        <v>512</v>
      </c>
      <c r="U250"/>
      <c r="V250" s="3" t="s">
        <v>17</v>
      </c>
      <c r="X250" s="3" t="s">
        <v>17</v>
      </c>
      <c r="Y250" s="3" t="s">
        <v>29</v>
      </c>
      <c r="Z250" s="3" t="s">
        <v>134</v>
      </c>
      <c r="AA250" s="3" t="s">
        <v>30</v>
      </c>
      <c r="AB250" s="3" t="s">
        <v>33</v>
      </c>
      <c r="AC250" s="3" t="s">
        <v>31</v>
      </c>
      <c r="AD250" s="3" t="s">
        <v>32</v>
      </c>
      <c r="AE250" s="3" t="s">
        <v>485</v>
      </c>
      <c r="AF250" s="11">
        <v>0.54166666666666696</v>
      </c>
      <c r="AG250" s="21" t="s">
        <v>44</v>
      </c>
      <c r="AH250" s="11">
        <v>0.58333333333333304</v>
      </c>
    </row>
    <row r="251" spans="1:34" x14ac:dyDescent="0.2">
      <c r="A251" s="3" t="s">
        <v>414</v>
      </c>
      <c r="B251" s="6" t="s">
        <v>161</v>
      </c>
      <c r="C251" s="9">
        <f t="shared" ca="1" si="18"/>
        <v>45811</v>
      </c>
      <c r="E251" s="7">
        <f ca="1">IF(VALUE(RIGHT($A251,LEN($A251) - MIN(SEARCH({0,1,2,3,4,5,6,7,8,9}, $A251&amp;"0123456789")) +1))&lt;11,TODAY()-(MOD(ROW(),10)*7),TODAY()+((MOD(ROW(),10)+1)*7))</f>
        <v>45860</v>
      </c>
      <c r="F251" s="7">
        <f t="shared" ca="1" si="19"/>
        <v>45865</v>
      </c>
      <c r="G251" s="6">
        <f t="shared" ca="1" si="15"/>
        <v>3</v>
      </c>
      <c r="H251" s="6">
        <f t="shared" ca="1" si="16"/>
        <v>1</v>
      </c>
      <c r="I251">
        <f t="shared" ca="1" si="17"/>
        <v>2</v>
      </c>
      <c r="J251" s="5">
        <v>750</v>
      </c>
      <c r="K251" s="5">
        <v>0</v>
      </c>
      <c r="L251" s="5">
        <v>0</v>
      </c>
      <c r="M251" s="5">
        <v>35</v>
      </c>
      <c r="N251" s="5">
        <v>30</v>
      </c>
      <c r="O251" s="5">
        <v>815</v>
      </c>
      <c r="R251" s="8" t="s">
        <v>93</v>
      </c>
      <c r="S251" s="8" t="s">
        <v>94</v>
      </c>
      <c r="T251" t="s">
        <v>513</v>
      </c>
      <c r="U251"/>
      <c r="V251" s="3" t="s">
        <v>17</v>
      </c>
      <c r="W251" s="3" t="s">
        <v>17</v>
      </c>
      <c r="Y251" s="3" t="s">
        <v>135</v>
      </c>
      <c r="Z251" s="3" t="s">
        <v>35</v>
      </c>
      <c r="AA251" s="3" t="s">
        <v>34</v>
      </c>
      <c r="AB251" s="3" t="s">
        <v>39</v>
      </c>
      <c r="AC251" s="3">
        <v>51409</v>
      </c>
      <c r="AD251" s="3" t="s">
        <v>40</v>
      </c>
      <c r="AE251" s="3" t="s">
        <v>25</v>
      </c>
      <c r="AF251" s="11">
        <v>0.54166666666666696</v>
      </c>
      <c r="AG251" s="21" t="s">
        <v>44</v>
      </c>
      <c r="AH251" s="11">
        <v>0.58333333333333304</v>
      </c>
    </row>
    <row r="252" spans="1:34" x14ac:dyDescent="0.2">
      <c r="A252" s="3" t="s">
        <v>415</v>
      </c>
      <c r="B252" s="6" t="s">
        <v>161</v>
      </c>
      <c r="C252" s="9">
        <f t="shared" ca="1" si="18"/>
        <v>45819</v>
      </c>
      <c r="E252" s="7">
        <f ca="1">IF(VALUE(RIGHT($A252,LEN($A252) - MIN(SEARCH({0,1,2,3,4,5,6,7,8,9}, $A252&amp;"0123456789")) +1))&lt;11,TODAY()-(MOD(ROW(),10)*7),TODAY()+((MOD(ROW(),10)+1)*7))</f>
        <v>45888</v>
      </c>
      <c r="F252" s="7">
        <f t="shared" ca="1" si="19"/>
        <v>45893</v>
      </c>
      <c r="G252" s="6">
        <f t="shared" ca="1" si="15"/>
        <v>5</v>
      </c>
      <c r="H252" s="6">
        <f t="shared" ca="1" si="16"/>
        <v>2</v>
      </c>
      <c r="I252">
        <f t="shared" ca="1" si="17"/>
        <v>1</v>
      </c>
      <c r="J252" s="5">
        <v>1125</v>
      </c>
      <c r="K252" s="5">
        <v>50</v>
      </c>
      <c r="L252" s="5">
        <v>0</v>
      </c>
      <c r="M252" s="5">
        <v>55</v>
      </c>
      <c r="N252" s="5">
        <v>25</v>
      </c>
      <c r="O252" s="5">
        <v>1255</v>
      </c>
      <c r="R252" s="8" t="s">
        <v>95</v>
      </c>
      <c r="S252" s="8" t="s">
        <v>96</v>
      </c>
      <c r="T252" t="s">
        <v>514</v>
      </c>
      <c r="U252"/>
      <c r="V252" s="3" t="s">
        <v>17</v>
      </c>
      <c r="X252" s="3" t="s">
        <v>17</v>
      </c>
      <c r="Y252" s="3" t="s">
        <v>136</v>
      </c>
      <c r="AA252" s="3" t="s">
        <v>37</v>
      </c>
      <c r="AB252" s="3" t="s">
        <v>38</v>
      </c>
      <c r="AC252" s="3">
        <v>71603</v>
      </c>
      <c r="AD252" s="3" t="s">
        <v>41</v>
      </c>
      <c r="AE252" s="3" t="s">
        <v>485</v>
      </c>
      <c r="AF252" s="11" t="s">
        <v>44</v>
      </c>
      <c r="AG252" s="21" t="s">
        <v>44</v>
      </c>
      <c r="AH252" s="11" t="s">
        <v>44</v>
      </c>
    </row>
    <row r="253" spans="1:34" x14ac:dyDescent="0.2">
      <c r="A253" s="3" t="s">
        <v>416</v>
      </c>
      <c r="B253" s="6" t="s">
        <v>161</v>
      </c>
      <c r="C253" s="9">
        <f t="shared" ca="1" si="18"/>
        <v>45818</v>
      </c>
      <c r="E253" s="7">
        <f ca="1">IF(VALUE(RIGHT($A253,LEN($A253) - MIN(SEARCH({0,1,2,3,4,5,6,7,8,9}, $A253&amp;"0123456789")) +1))&lt;11,TODAY()-(MOD(ROW(),10)*7),TODAY()+((MOD(ROW(),10)+1)*7))</f>
        <v>45895</v>
      </c>
      <c r="F253" s="7">
        <f t="shared" ca="1" si="19"/>
        <v>45900</v>
      </c>
      <c r="G253" s="6">
        <f t="shared" ca="1" si="15"/>
        <v>2</v>
      </c>
      <c r="H253" s="6">
        <f t="shared" ca="1" si="16"/>
        <v>0</v>
      </c>
      <c r="I253">
        <f t="shared" ca="1" si="17"/>
        <v>2</v>
      </c>
      <c r="J253" s="5">
        <v>390</v>
      </c>
      <c r="K253" s="5">
        <v>125</v>
      </c>
      <c r="L253" s="5">
        <v>-20</v>
      </c>
      <c r="M253" s="5">
        <v>27</v>
      </c>
      <c r="N253" s="5">
        <v>15</v>
      </c>
      <c r="O253" s="5">
        <v>537</v>
      </c>
      <c r="R253" s="8" t="s">
        <v>6</v>
      </c>
      <c r="S253" s="8" t="s">
        <v>97</v>
      </c>
      <c r="T253" t="s">
        <v>515</v>
      </c>
      <c r="U253"/>
      <c r="V253" s="3" t="s">
        <v>17</v>
      </c>
      <c r="X253" s="3" t="s">
        <v>17</v>
      </c>
      <c r="Y253" s="3" t="s">
        <v>29</v>
      </c>
      <c r="Z253" s="3" t="s">
        <v>137</v>
      </c>
      <c r="AA253" s="3" t="s">
        <v>30</v>
      </c>
      <c r="AB253" s="3" t="s">
        <v>33</v>
      </c>
      <c r="AC253" s="3" t="s">
        <v>118</v>
      </c>
      <c r="AD253" s="3" t="s">
        <v>32</v>
      </c>
      <c r="AE253" s="3" t="s">
        <v>485</v>
      </c>
      <c r="AF253" s="11" t="s">
        <v>44</v>
      </c>
      <c r="AG253" s="21" t="s">
        <v>44</v>
      </c>
      <c r="AH253" s="11">
        <v>0.54166666666666696</v>
      </c>
    </row>
    <row r="254" spans="1:34" x14ac:dyDescent="0.2">
      <c r="A254" s="3" t="s">
        <v>417</v>
      </c>
      <c r="B254" s="6" t="s">
        <v>161</v>
      </c>
      <c r="C254" s="9">
        <f t="shared" ca="1" si="18"/>
        <v>45844</v>
      </c>
      <c r="E254" s="7">
        <f ca="1">IF(VALUE(RIGHT($A254,LEN($A254) - MIN(SEARCH({0,1,2,3,4,5,6,7,8,9}, $A254&amp;"0123456789")) +1))&lt;11,TODAY()-(MOD(ROW(),10)*7),TODAY()+((MOD(ROW(),10)+1)*7))</f>
        <v>45902</v>
      </c>
      <c r="F254" s="7">
        <f t="shared" ca="1" si="19"/>
        <v>45904</v>
      </c>
      <c r="G254" s="6">
        <f t="shared" ca="1" si="15"/>
        <v>4</v>
      </c>
      <c r="H254" s="6">
        <f t="shared" ca="1" si="16"/>
        <v>5</v>
      </c>
      <c r="I254">
        <f t="shared" ca="1" si="17"/>
        <v>0</v>
      </c>
      <c r="J254" s="5">
        <v>750</v>
      </c>
      <c r="K254" s="5">
        <v>0</v>
      </c>
      <c r="L254" s="5">
        <v>0</v>
      </c>
      <c r="M254" s="5">
        <v>35</v>
      </c>
      <c r="N254" s="5">
        <v>30</v>
      </c>
      <c r="O254" s="5">
        <v>815</v>
      </c>
      <c r="R254" s="8" t="s">
        <v>98</v>
      </c>
      <c r="S254" s="8" t="s">
        <v>99</v>
      </c>
      <c r="T254" t="s">
        <v>516</v>
      </c>
      <c r="U254"/>
      <c r="V254" s="3" t="s">
        <v>17</v>
      </c>
      <c r="W254" s="3" t="s">
        <v>17</v>
      </c>
      <c r="Y254" s="3" t="s">
        <v>138</v>
      </c>
      <c r="Z254" s="3" t="s">
        <v>35</v>
      </c>
      <c r="AA254" s="3" t="s">
        <v>34</v>
      </c>
      <c r="AB254" s="3" t="s">
        <v>39</v>
      </c>
      <c r="AC254" s="3" t="s">
        <v>151</v>
      </c>
      <c r="AD254" s="3" t="s">
        <v>40</v>
      </c>
      <c r="AE254" s="3" t="s">
        <v>25</v>
      </c>
      <c r="AF254" s="11">
        <v>0.58333333333333304</v>
      </c>
      <c r="AG254" s="21" t="s">
        <v>44</v>
      </c>
      <c r="AH254" s="11" t="s">
        <v>44</v>
      </c>
    </row>
    <row r="255" spans="1:34" x14ac:dyDescent="0.2">
      <c r="A255" s="3" t="s">
        <v>418</v>
      </c>
      <c r="B255" s="6" t="s">
        <v>161</v>
      </c>
      <c r="C255" s="9">
        <f t="shared" ca="1" si="18"/>
        <v>45837</v>
      </c>
      <c r="E255" s="7">
        <f ca="1">IF(VALUE(RIGHT($A255,LEN($A255) - MIN(SEARCH({0,1,2,3,4,5,6,7,8,9}, $A255&amp;"0123456789")) +1))&lt;11,TODAY()-(MOD(ROW(),10)*7),TODAY()+((MOD(ROW(),10)+1)*7))</f>
        <v>45909</v>
      </c>
      <c r="F255" s="7">
        <f t="shared" ca="1" si="19"/>
        <v>45913</v>
      </c>
      <c r="G255" s="6">
        <f t="shared" ca="1" si="15"/>
        <v>5</v>
      </c>
      <c r="H255" s="6">
        <f t="shared" ca="1" si="16"/>
        <v>2</v>
      </c>
      <c r="I255">
        <f t="shared" ca="1" si="17"/>
        <v>1</v>
      </c>
      <c r="J255" s="5">
        <v>1125</v>
      </c>
      <c r="K255" s="5">
        <v>50</v>
      </c>
      <c r="L255" s="5">
        <v>0</v>
      </c>
      <c r="M255" s="5">
        <v>55</v>
      </c>
      <c r="N255" s="5">
        <v>25</v>
      </c>
      <c r="O255" s="5">
        <v>1255</v>
      </c>
      <c r="R255" s="8" t="s">
        <v>100</v>
      </c>
      <c r="S255" s="8" t="s">
        <v>101</v>
      </c>
      <c r="T255" t="s">
        <v>517</v>
      </c>
      <c r="U255"/>
      <c r="V255" s="3" t="s">
        <v>17</v>
      </c>
      <c r="X255" s="3" t="s">
        <v>17</v>
      </c>
      <c r="Y255" s="3" t="s">
        <v>139</v>
      </c>
      <c r="AA255" s="3" t="s">
        <v>37</v>
      </c>
      <c r="AB255" s="3" t="s">
        <v>38</v>
      </c>
      <c r="AC255" s="3" t="s">
        <v>152</v>
      </c>
      <c r="AD255" s="3" t="s">
        <v>41</v>
      </c>
      <c r="AE255" s="3" t="s">
        <v>485</v>
      </c>
      <c r="AF255" s="11" t="s">
        <v>44</v>
      </c>
      <c r="AG255" s="21" t="s">
        <v>44</v>
      </c>
      <c r="AH255" s="11" t="s">
        <v>44</v>
      </c>
    </row>
    <row r="256" spans="1:34" x14ac:dyDescent="0.2">
      <c r="A256" s="3" t="s">
        <v>419</v>
      </c>
      <c r="B256" s="6" t="s">
        <v>161</v>
      </c>
      <c r="C256" s="9">
        <f t="shared" ca="1" si="18"/>
        <v>45846</v>
      </c>
      <c r="E256" s="7">
        <f ca="1">IF(VALUE(RIGHT($A256,LEN($A256) - MIN(SEARCH({0,1,2,3,4,5,6,7,8,9}, $A256&amp;"0123456789")) +1))&lt;11,TODAY()-(MOD(ROW(),10)*7),TODAY()+((MOD(ROW(),10)+1)*7))</f>
        <v>45916</v>
      </c>
      <c r="F256" s="7">
        <f t="shared" ca="1" si="19"/>
        <v>45918</v>
      </c>
      <c r="G256" s="6">
        <f t="shared" ca="1" si="15"/>
        <v>2</v>
      </c>
      <c r="H256" s="6">
        <f t="shared" ca="1" si="16"/>
        <v>1</v>
      </c>
      <c r="I256">
        <f t="shared" ca="1" si="17"/>
        <v>1</v>
      </c>
      <c r="J256" s="5">
        <v>390</v>
      </c>
      <c r="K256" s="5">
        <v>125</v>
      </c>
      <c r="L256" s="5">
        <v>-20</v>
      </c>
      <c r="M256" s="5">
        <v>27</v>
      </c>
      <c r="N256" s="5">
        <v>15</v>
      </c>
      <c r="O256" s="5">
        <v>537</v>
      </c>
      <c r="R256" s="8" t="s">
        <v>102</v>
      </c>
      <c r="S256" s="8" t="s">
        <v>103</v>
      </c>
      <c r="T256" t="s">
        <v>518</v>
      </c>
      <c r="U256"/>
      <c r="V256" s="3" t="s">
        <v>17</v>
      </c>
      <c r="X256" s="3" t="s">
        <v>17</v>
      </c>
      <c r="Y256" s="3" t="s">
        <v>29</v>
      </c>
      <c r="Z256" s="3" t="s">
        <v>140</v>
      </c>
      <c r="AA256" s="3" t="s">
        <v>30</v>
      </c>
      <c r="AB256" s="3" t="s">
        <v>33</v>
      </c>
      <c r="AC256" s="3" t="s">
        <v>122</v>
      </c>
      <c r="AD256" s="3" t="s">
        <v>32</v>
      </c>
      <c r="AE256" s="3" t="s">
        <v>485</v>
      </c>
      <c r="AF256" s="11">
        <v>0.54166666666666696</v>
      </c>
      <c r="AG256" s="21" t="s">
        <v>44</v>
      </c>
      <c r="AH256" s="11">
        <v>0.58333333333333304</v>
      </c>
    </row>
    <row r="257" spans="1:35" x14ac:dyDescent="0.2">
      <c r="A257" s="3" t="s">
        <v>420</v>
      </c>
      <c r="B257" s="6" t="s">
        <v>161</v>
      </c>
      <c r="C257" s="9">
        <f t="shared" ca="1" si="18"/>
        <v>45879</v>
      </c>
      <c r="E257" s="7">
        <f ca="1">IF(VALUE(RIGHT($A257,LEN($A257) - MIN(SEARCH({0,1,2,3,4,5,6,7,8,9}, $A257&amp;"0123456789")) +1))&lt;11,TODAY()-(MOD(ROW(),10)*7),TODAY()+((MOD(ROW(),10)+1)*7))</f>
        <v>45923</v>
      </c>
      <c r="F257" s="7">
        <f t="shared" ca="1" si="19"/>
        <v>45926</v>
      </c>
      <c r="G257" s="6">
        <f t="shared" ca="1" si="15"/>
        <v>2</v>
      </c>
      <c r="H257" s="6">
        <f t="shared" ca="1" si="16"/>
        <v>5</v>
      </c>
      <c r="I257">
        <f t="shared" ca="1" si="17"/>
        <v>1</v>
      </c>
      <c r="J257" s="5">
        <v>750</v>
      </c>
      <c r="K257" s="5">
        <v>0</v>
      </c>
      <c r="L257" s="5">
        <v>0</v>
      </c>
      <c r="M257" s="5">
        <v>35</v>
      </c>
      <c r="N257" s="5">
        <v>30</v>
      </c>
      <c r="O257" s="5">
        <v>815</v>
      </c>
      <c r="R257" s="8" t="s">
        <v>100</v>
      </c>
      <c r="S257" s="8" t="s">
        <v>104</v>
      </c>
      <c r="T257" t="s">
        <v>519</v>
      </c>
      <c r="U257"/>
      <c r="V257" s="3" t="s">
        <v>17</v>
      </c>
      <c r="W257" s="3" t="s">
        <v>17</v>
      </c>
      <c r="Y257" s="3" t="s">
        <v>141</v>
      </c>
      <c r="Z257" s="3" t="s">
        <v>35</v>
      </c>
      <c r="AA257" s="3" t="s">
        <v>34</v>
      </c>
      <c r="AB257" s="3" t="s">
        <v>39</v>
      </c>
      <c r="AC257" s="3">
        <v>11021</v>
      </c>
      <c r="AD257" s="3" t="s">
        <v>40</v>
      </c>
      <c r="AE257" s="3" t="s">
        <v>25</v>
      </c>
      <c r="AF257" s="11" t="s">
        <v>44</v>
      </c>
      <c r="AG257" s="21" t="s">
        <v>44</v>
      </c>
      <c r="AH257" s="11" t="s">
        <v>44</v>
      </c>
    </row>
    <row r="258" spans="1:35" x14ac:dyDescent="0.2">
      <c r="A258" s="3" t="s">
        <v>421</v>
      </c>
      <c r="B258" s="6" t="s">
        <v>161</v>
      </c>
      <c r="C258" s="9">
        <f t="shared" ca="1" si="18"/>
        <v>45903</v>
      </c>
      <c r="E258" s="7">
        <f ca="1">IF(VALUE(RIGHT($A258,LEN($A258) - MIN(SEARCH({0,1,2,3,4,5,6,7,8,9}, $A258&amp;"0123456789")) +1))&lt;11,TODAY()-(MOD(ROW(),10)*7),TODAY()+((MOD(ROW(),10)+1)*7))</f>
        <v>45930</v>
      </c>
      <c r="F258" s="7">
        <f t="shared" ca="1" si="19"/>
        <v>45932</v>
      </c>
      <c r="G258" s="6">
        <f t="shared" ca="1" si="15"/>
        <v>6</v>
      </c>
      <c r="H258" s="6">
        <f t="shared" ca="1" si="16"/>
        <v>1</v>
      </c>
      <c r="I258">
        <f t="shared" ca="1" si="17"/>
        <v>1</v>
      </c>
      <c r="J258" s="5">
        <v>1125</v>
      </c>
      <c r="K258" s="5">
        <v>50</v>
      </c>
      <c r="L258" s="5">
        <v>0</v>
      </c>
      <c r="M258" s="5">
        <v>55</v>
      </c>
      <c r="N258" s="5">
        <v>25</v>
      </c>
      <c r="O258" s="5">
        <v>1255</v>
      </c>
      <c r="R258" s="8" t="s">
        <v>105</v>
      </c>
      <c r="S258" s="8" t="s">
        <v>106</v>
      </c>
      <c r="T258" t="s">
        <v>520</v>
      </c>
      <c r="U258"/>
      <c r="V258" s="3" t="s">
        <v>17</v>
      </c>
      <c r="X258" s="3" t="s">
        <v>17</v>
      </c>
      <c r="Y258" s="3" t="s">
        <v>142</v>
      </c>
      <c r="AA258" s="3" t="s">
        <v>37</v>
      </c>
      <c r="AB258" s="3" t="s">
        <v>38</v>
      </c>
      <c r="AC258" s="3">
        <v>31215</v>
      </c>
      <c r="AD258" s="3" t="s">
        <v>41</v>
      </c>
      <c r="AE258" s="3" t="s">
        <v>485</v>
      </c>
      <c r="AF258" s="11" t="s">
        <v>44</v>
      </c>
      <c r="AG258" s="21" t="s">
        <v>44</v>
      </c>
      <c r="AH258" s="11" t="s">
        <v>44</v>
      </c>
    </row>
    <row r="259" spans="1:35" x14ac:dyDescent="0.2">
      <c r="A259" s="3" t="s">
        <v>422</v>
      </c>
      <c r="B259" s="6" t="s">
        <v>161</v>
      </c>
      <c r="C259" s="9">
        <f t="shared" ca="1" si="18"/>
        <v>45891</v>
      </c>
      <c r="E259" s="7">
        <f ca="1">IF(VALUE(RIGHT($A259,LEN($A259) - MIN(SEARCH({0,1,2,3,4,5,6,7,8,9}, $A259&amp;"0123456789")) +1))&lt;11,TODAY()-(MOD(ROW(),10)*7),TODAY()+((MOD(ROW(),10)+1)*7))</f>
        <v>45937</v>
      </c>
      <c r="F259" s="7">
        <f t="shared" ca="1" si="19"/>
        <v>45940</v>
      </c>
      <c r="G259" s="6">
        <f t="shared" ca="1" si="15"/>
        <v>3</v>
      </c>
      <c r="H259" s="6">
        <f t="shared" ca="1" si="16"/>
        <v>3</v>
      </c>
      <c r="I259">
        <f t="shared" ca="1" si="17"/>
        <v>0</v>
      </c>
      <c r="J259" s="5">
        <v>390</v>
      </c>
      <c r="K259" s="5">
        <v>125</v>
      </c>
      <c r="L259" s="5">
        <v>-20</v>
      </c>
      <c r="M259" s="5">
        <v>27</v>
      </c>
      <c r="N259" s="5">
        <v>15</v>
      </c>
      <c r="O259" s="5">
        <v>537</v>
      </c>
      <c r="R259" s="8" t="s">
        <v>107</v>
      </c>
      <c r="S259" s="8" t="s">
        <v>108</v>
      </c>
      <c r="T259" t="s">
        <v>521</v>
      </c>
      <c r="U259"/>
      <c r="V259" s="3" t="s">
        <v>17</v>
      </c>
      <c r="X259" s="3" t="s">
        <v>17</v>
      </c>
      <c r="Y259" s="3" t="s">
        <v>29</v>
      </c>
      <c r="Z259" s="3" t="s">
        <v>143</v>
      </c>
      <c r="AA259" s="3" t="s">
        <v>30</v>
      </c>
      <c r="AB259" s="3" t="s">
        <v>33</v>
      </c>
      <c r="AC259" s="3" t="s">
        <v>31</v>
      </c>
      <c r="AD259" s="3" t="s">
        <v>32</v>
      </c>
      <c r="AE259" s="3" t="s">
        <v>485</v>
      </c>
      <c r="AF259" s="11">
        <v>0.54166666666666696</v>
      </c>
      <c r="AG259" s="21" t="s">
        <v>44</v>
      </c>
      <c r="AH259" s="11">
        <v>0.58333333333333304</v>
      </c>
    </row>
    <row r="260" spans="1:35" x14ac:dyDescent="0.2">
      <c r="A260" s="3" t="s">
        <v>423</v>
      </c>
      <c r="B260" s="6" t="s">
        <v>161</v>
      </c>
      <c r="C260" s="9">
        <f t="shared" ca="1" si="18"/>
        <v>45815</v>
      </c>
      <c r="E260" s="7">
        <f ca="1">IF(VALUE(RIGHT($A260,LEN($A260) - MIN(SEARCH({0,1,2,3,4,5,6,7,8,9}, $A260&amp;"0123456789")) +1))&lt;11,TODAY()-(MOD(ROW(),10)*7),TODAY()+((MOD(ROW(),10)+1)*7))</f>
        <v>45874</v>
      </c>
      <c r="F260" s="7">
        <f t="shared" ca="1" si="19"/>
        <v>45878</v>
      </c>
      <c r="G260" s="6">
        <f t="shared" ca="1" si="15"/>
        <v>4</v>
      </c>
      <c r="H260" s="6">
        <f t="shared" ca="1" si="16"/>
        <v>1</v>
      </c>
      <c r="I260">
        <f t="shared" ca="1" si="17"/>
        <v>1</v>
      </c>
      <c r="J260" s="5">
        <v>750</v>
      </c>
      <c r="K260" s="5">
        <v>0</v>
      </c>
      <c r="L260" s="5">
        <v>0</v>
      </c>
      <c r="M260" s="5">
        <v>35</v>
      </c>
      <c r="N260" s="5">
        <v>30</v>
      </c>
      <c r="O260" s="5">
        <v>815</v>
      </c>
      <c r="R260" s="8" t="s">
        <v>109</v>
      </c>
      <c r="S260" s="8" t="s">
        <v>110</v>
      </c>
      <c r="T260" t="s">
        <v>522</v>
      </c>
      <c r="U260"/>
      <c r="V260" s="3" t="s">
        <v>17</v>
      </c>
      <c r="W260" s="3" t="s">
        <v>17</v>
      </c>
      <c r="Y260" s="3" t="s">
        <v>144</v>
      </c>
      <c r="Z260" s="3" t="s">
        <v>35</v>
      </c>
      <c r="AA260" s="3" t="s">
        <v>34</v>
      </c>
      <c r="AB260" s="3" t="s">
        <v>39</v>
      </c>
      <c r="AC260" s="3">
        <v>51409</v>
      </c>
      <c r="AD260" s="3" t="s">
        <v>40</v>
      </c>
      <c r="AE260" s="3" t="s">
        <v>25</v>
      </c>
      <c r="AF260" s="11" t="s">
        <v>44</v>
      </c>
      <c r="AG260" s="21" t="s">
        <v>44</v>
      </c>
      <c r="AH260" s="11" t="s">
        <v>44</v>
      </c>
    </row>
    <row r="261" spans="1:35" x14ac:dyDescent="0.2">
      <c r="A261" s="3" t="s">
        <v>424</v>
      </c>
      <c r="B261" s="6" t="s">
        <v>161</v>
      </c>
      <c r="C261" s="9">
        <f t="shared" ca="1" si="18"/>
        <v>45853</v>
      </c>
      <c r="E261" s="7">
        <f ca="1">IF(VALUE(RIGHT($A261,LEN($A261) - MIN(SEARCH({0,1,2,3,4,5,6,7,8,9}, $A261&amp;"0123456789")) +1))&lt;11,TODAY()-(MOD(ROW(),10)*7),TODAY()+((MOD(ROW(),10)+1)*7))</f>
        <v>45881</v>
      </c>
      <c r="F261" s="7">
        <f t="shared" ca="1" si="19"/>
        <v>45884</v>
      </c>
      <c r="G261" s="6">
        <f t="shared" ref="G261:G321" ca="1" si="20">RANDBETWEEN(1,6)</f>
        <v>6</v>
      </c>
      <c r="H261" s="6">
        <f t="shared" ref="H261:H321" ca="1" si="21">RANDBETWEEN(0,5)</f>
        <v>3</v>
      </c>
      <c r="I261">
        <f t="shared" ref="I261:I321" ca="1" si="22">RANDBETWEEN(0,2)</f>
        <v>0</v>
      </c>
      <c r="J261" s="5">
        <v>1125</v>
      </c>
      <c r="K261" s="5">
        <v>50</v>
      </c>
      <c r="L261" s="5">
        <v>0</v>
      </c>
      <c r="M261" s="5">
        <v>55</v>
      </c>
      <c r="N261" s="5">
        <v>25</v>
      </c>
      <c r="O261" s="5">
        <v>1255</v>
      </c>
      <c r="R261" s="8" t="s">
        <v>112</v>
      </c>
      <c r="S261" s="8" t="s">
        <v>111</v>
      </c>
      <c r="T261" t="s">
        <v>523</v>
      </c>
      <c r="U261"/>
      <c r="V261" s="3" t="s">
        <v>17</v>
      </c>
      <c r="X261" s="3" t="s">
        <v>17</v>
      </c>
      <c r="Y261" s="3" t="s">
        <v>145</v>
      </c>
      <c r="AA261" s="3" t="s">
        <v>37</v>
      </c>
      <c r="AB261" s="3" t="s">
        <v>38</v>
      </c>
      <c r="AC261" s="3">
        <v>71603</v>
      </c>
      <c r="AD261" s="3" t="s">
        <v>41</v>
      </c>
      <c r="AE261" s="3" t="s">
        <v>485</v>
      </c>
      <c r="AF261" s="11">
        <v>0.58333333333333304</v>
      </c>
      <c r="AG261" s="21" t="s">
        <v>44</v>
      </c>
      <c r="AH261" s="11" t="s">
        <v>44</v>
      </c>
    </row>
    <row r="262" spans="1:35" x14ac:dyDescent="0.2">
      <c r="A262" s="3" t="s">
        <v>425</v>
      </c>
      <c r="B262" s="6" t="s">
        <v>162</v>
      </c>
      <c r="C262" s="9">
        <f t="shared" ca="1" si="18"/>
        <v>45774</v>
      </c>
      <c r="E262" s="7">
        <f ca="1">IF(VALUE(RIGHT($A262,LEN($A262) - MIN(SEARCH({0,1,2,3,4,5,6,7,8,9}, $A262&amp;"0123456789")) +1))&lt;11,TODAY()-(MOD(ROW(),10)*7),TODAY()+((MOD(ROW(),10)+1)*7))</f>
        <v>45853</v>
      </c>
      <c r="F262" s="7">
        <f t="shared" ca="1" si="19"/>
        <v>45857</v>
      </c>
      <c r="G262" s="6">
        <f t="shared" ca="1" si="20"/>
        <v>2</v>
      </c>
      <c r="H262" s="6">
        <f t="shared" ca="1" si="21"/>
        <v>2</v>
      </c>
      <c r="I262">
        <f t="shared" ca="1" si="22"/>
        <v>1</v>
      </c>
      <c r="J262" s="5">
        <v>750</v>
      </c>
      <c r="K262" s="5">
        <v>0</v>
      </c>
      <c r="L262" s="5">
        <v>0</v>
      </c>
      <c r="M262" s="5">
        <v>35</v>
      </c>
      <c r="N262" s="5">
        <v>30</v>
      </c>
      <c r="O262" s="5">
        <v>815</v>
      </c>
      <c r="R262" s="8" t="s">
        <v>7</v>
      </c>
      <c r="S262" s="8" t="s">
        <v>8</v>
      </c>
      <c r="T262" t="s">
        <v>490</v>
      </c>
      <c r="U262"/>
      <c r="V262" s="3" t="s">
        <v>17</v>
      </c>
      <c r="W262" s="3" t="s">
        <v>17</v>
      </c>
      <c r="Y262" s="3" t="s">
        <v>27</v>
      </c>
      <c r="Z262" s="3" t="s">
        <v>35</v>
      </c>
      <c r="AA262" s="3" t="s">
        <v>34</v>
      </c>
      <c r="AB262" s="3" t="s">
        <v>39</v>
      </c>
      <c r="AC262" s="3">
        <v>11021</v>
      </c>
      <c r="AD262" s="3" t="s">
        <v>40</v>
      </c>
      <c r="AE262" s="3" t="s">
        <v>25</v>
      </c>
      <c r="AF262" s="11" t="s">
        <v>44</v>
      </c>
      <c r="AG262" s="21" t="s">
        <v>44</v>
      </c>
      <c r="AH262" s="11">
        <v>0.5</v>
      </c>
      <c r="AI262" s="3" t="s">
        <v>46</v>
      </c>
    </row>
    <row r="263" spans="1:35" x14ac:dyDescent="0.2">
      <c r="A263" s="3" t="s">
        <v>426</v>
      </c>
      <c r="B263" s="6" t="s">
        <v>162</v>
      </c>
      <c r="C263" s="9">
        <f t="shared" ca="1" si="18"/>
        <v>45766</v>
      </c>
      <c r="E263" s="7">
        <f ca="1">IF(VALUE(RIGHT($A263,LEN($A263) - MIN(SEARCH({0,1,2,3,4,5,6,7,8,9}, $A263&amp;"0123456789")) +1))&lt;11,TODAY()-(MOD(ROW(),10)*7),TODAY()+((MOD(ROW(),10)+1)*7))</f>
        <v>45846</v>
      </c>
      <c r="F263" s="7">
        <f t="shared" ca="1" si="19"/>
        <v>45849</v>
      </c>
      <c r="G263" s="6">
        <f t="shared" ca="1" si="20"/>
        <v>6</v>
      </c>
      <c r="H263" s="6">
        <f t="shared" ca="1" si="21"/>
        <v>4</v>
      </c>
      <c r="I263">
        <f t="shared" ca="1" si="22"/>
        <v>2</v>
      </c>
      <c r="J263" s="5">
        <v>1125</v>
      </c>
      <c r="K263" s="5">
        <v>50</v>
      </c>
      <c r="L263" s="5">
        <v>0</v>
      </c>
      <c r="M263" s="5">
        <v>55</v>
      </c>
      <c r="N263" s="5">
        <v>25</v>
      </c>
      <c r="O263" s="5">
        <v>1255</v>
      </c>
      <c r="R263" s="8" t="s">
        <v>6</v>
      </c>
      <c r="S263" s="8" t="s">
        <v>9</v>
      </c>
      <c r="T263" t="s">
        <v>491</v>
      </c>
      <c r="U263"/>
      <c r="V263" s="3" t="s">
        <v>17</v>
      </c>
      <c r="X263" s="3" t="s">
        <v>17</v>
      </c>
      <c r="Y263" s="3" t="s">
        <v>28</v>
      </c>
      <c r="AA263" s="3" t="s">
        <v>37</v>
      </c>
      <c r="AB263" s="3" t="s">
        <v>38</v>
      </c>
      <c r="AC263" s="3">
        <v>31215</v>
      </c>
      <c r="AD263" s="3" t="s">
        <v>41</v>
      </c>
      <c r="AE263" s="3" t="s">
        <v>485</v>
      </c>
      <c r="AF263" s="11" t="s">
        <v>44</v>
      </c>
      <c r="AG263" s="21" t="s">
        <v>44</v>
      </c>
      <c r="AH263" s="11" t="s">
        <v>44</v>
      </c>
    </row>
    <row r="264" spans="1:35" x14ac:dyDescent="0.2">
      <c r="A264" s="3" t="s">
        <v>427</v>
      </c>
      <c r="B264" s="6" t="s">
        <v>162</v>
      </c>
      <c r="C264" s="9">
        <f t="shared" ca="1" si="18"/>
        <v>45817</v>
      </c>
      <c r="E264" s="7">
        <f ca="1">IF(VALUE(RIGHT($A264,LEN($A264) - MIN(SEARCH({0,1,2,3,4,5,6,7,8,9}, $A264&amp;"0123456789")) +1))&lt;11,TODAY()-(MOD(ROW(),10)*7),TODAY()+((MOD(ROW(),10)+1)*7))</f>
        <v>45839</v>
      </c>
      <c r="F264" s="7">
        <f t="shared" ca="1" si="19"/>
        <v>45842</v>
      </c>
      <c r="G264" s="6">
        <f t="shared" ca="1" si="20"/>
        <v>3</v>
      </c>
      <c r="H264" s="6">
        <f t="shared" ca="1" si="21"/>
        <v>0</v>
      </c>
      <c r="I264">
        <f t="shared" ca="1" si="22"/>
        <v>1</v>
      </c>
      <c r="J264" s="5">
        <v>390</v>
      </c>
      <c r="K264" s="5">
        <v>125</v>
      </c>
      <c r="L264" s="5">
        <v>-20</v>
      </c>
      <c r="M264" s="5">
        <v>27</v>
      </c>
      <c r="N264" s="5">
        <v>15</v>
      </c>
      <c r="O264" s="5">
        <v>537</v>
      </c>
      <c r="R264" s="8" t="s">
        <v>10</v>
      </c>
      <c r="S264" s="8" t="s">
        <v>11</v>
      </c>
      <c r="T264" t="s">
        <v>493</v>
      </c>
      <c r="U264"/>
      <c r="V264" s="3" t="s">
        <v>17</v>
      </c>
      <c r="X264" s="3" t="s">
        <v>17</v>
      </c>
      <c r="Y264" s="3" t="s">
        <v>29</v>
      </c>
      <c r="Z264" s="3" t="s">
        <v>36</v>
      </c>
      <c r="AA264" s="3" t="s">
        <v>30</v>
      </c>
      <c r="AB264" s="3" t="s">
        <v>33</v>
      </c>
      <c r="AC264" s="3" t="s">
        <v>31</v>
      </c>
      <c r="AD264" s="3" t="s">
        <v>32</v>
      </c>
      <c r="AE264" s="3" t="s">
        <v>485</v>
      </c>
      <c r="AF264" s="11">
        <v>0.54166666666666696</v>
      </c>
      <c r="AG264" s="21" t="s">
        <v>44</v>
      </c>
      <c r="AH264" s="11">
        <v>0.58333333333333304</v>
      </c>
      <c r="AI264" s="3" t="s">
        <v>47</v>
      </c>
    </row>
    <row r="265" spans="1:35" x14ac:dyDescent="0.2">
      <c r="A265" s="3" t="s">
        <v>428</v>
      </c>
      <c r="B265" s="6" t="s">
        <v>162</v>
      </c>
      <c r="C265" s="9">
        <f t="shared" ca="1" si="18"/>
        <v>45763</v>
      </c>
      <c r="E265" s="7">
        <f ca="1">IF(VALUE(RIGHT($A265,LEN($A265) - MIN(SEARCH({0,1,2,3,4,5,6,7,8,9}, $A265&amp;"0123456789")) +1))&lt;11,TODAY()-(MOD(ROW(),10)*7),TODAY()+((MOD(ROW(),10)+1)*7))</f>
        <v>45832</v>
      </c>
      <c r="F265" s="7">
        <f t="shared" ca="1" si="19"/>
        <v>45837</v>
      </c>
      <c r="G265" s="6">
        <f t="shared" ca="1" si="20"/>
        <v>4</v>
      </c>
      <c r="H265" s="6">
        <f t="shared" ca="1" si="21"/>
        <v>3</v>
      </c>
      <c r="I265">
        <f t="shared" ca="1" si="22"/>
        <v>0</v>
      </c>
      <c r="J265" s="5">
        <v>750</v>
      </c>
      <c r="K265" s="5">
        <v>0</v>
      </c>
      <c r="L265" s="5">
        <v>0</v>
      </c>
      <c r="M265" s="5">
        <v>35</v>
      </c>
      <c r="N265" s="5">
        <v>30</v>
      </c>
      <c r="O265" s="5">
        <v>815</v>
      </c>
      <c r="R265" s="8" t="s">
        <v>58</v>
      </c>
      <c r="S265" s="8" t="s">
        <v>59</v>
      </c>
      <c r="T265" t="s">
        <v>494</v>
      </c>
      <c r="U265"/>
      <c r="V265" s="3" t="s">
        <v>17</v>
      </c>
      <c r="W265" s="3" t="s">
        <v>17</v>
      </c>
      <c r="Y265" s="3" t="s">
        <v>115</v>
      </c>
      <c r="Z265" s="3" t="s">
        <v>35</v>
      </c>
      <c r="AA265" s="3" t="s">
        <v>34</v>
      </c>
      <c r="AB265" s="3" t="s">
        <v>39</v>
      </c>
      <c r="AC265" s="3">
        <v>51409</v>
      </c>
      <c r="AD265" s="3" t="s">
        <v>40</v>
      </c>
      <c r="AE265" s="3" t="s">
        <v>25</v>
      </c>
      <c r="AF265" s="11" t="s">
        <v>44</v>
      </c>
      <c r="AG265" s="21" t="s">
        <v>44</v>
      </c>
      <c r="AH265" s="11" t="s">
        <v>44</v>
      </c>
    </row>
    <row r="266" spans="1:35" x14ac:dyDescent="0.2">
      <c r="A266" s="3" t="s">
        <v>429</v>
      </c>
      <c r="B266" s="6" t="s">
        <v>162</v>
      </c>
      <c r="C266" s="9">
        <f t="shared" ca="1" si="18"/>
        <v>45754</v>
      </c>
      <c r="E266" s="7">
        <f ca="1">IF(VALUE(RIGHT($A266,LEN($A266) - MIN(SEARCH({0,1,2,3,4,5,6,7,8,9}, $A266&amp;"0123456789")) +1))&lt;11,TODAY()-(MOD(ROW(),10)*7),TODAY()+((MOD(ROW(),10)+1)*7))</f>
        <v>45825</v>
      </c>
      <c r="F266" s="7">
        <f t="shared" ca="1" si="19"/>
        <v>45828</v>
      </c>
      <c r="G266" s="6">
        <f t="shared" ca="1" si="20"/>
        <v>3</v>
      </c>
      <c r="H266" s="6">
        <f t="shared" ca="1" si="21"/>
        <v>3</v>
      </c>
      <c r="I266">
        <f t="shared" ca="1" si="22"/>
        <v>2</v>
      </c>
      <c r="J266" s="5">
        <v>1125</v>
      </c>
      <c r="K266" s="5">
        <v>50</v>
      </c>
      <c r="L266" s="5">
        <v>0</v>
      </c>
      <c r="M266" s="5">
        <v>55</v>
      </c>
      <c r="N266" s="5">
        <v>25</v>
      </c>
      <c r="O266" s="5">
        <v>1255</v>
      </c>
      <c r="R266" s="8" t="s">
        <v>60</v>
      </c>
      <c r="S266" s="8" t="s">
        <v>61</v>
      </c>
      <c r="T266" t="s">
        <v>495</v>
      </c>
      <c r="U266"/>
      <c r="V266" s="3" t="s">
        <v>17</v>
      </c>
      <c r="X266" s="3" t="s">
        <v>17</v>
      </c>
      <c r="Y266" s="3" t="s">
        <v>116</v>
      </c>
      <c r="AA266" s="3" t="s">
        <v>37</v>
      </c>
      <c r="AB266" s="3" t="s">
        <v>38</v>
      </c>
      <c r="AC266" s="3">
        <v>71603</v>
      </c>
      <c r="AD266" s="3" t="s">
        <v>41</v>
      </c>
      <c r="AE266" s="3" t="s">
        <v>485</v>
      </c>
      <c r="AF266" s="11" t="s">
        <v>44</v>
      </c>
      <c r="AG266" s="21" t="s">
        <v>44</v>
      </c>
      <c r="AH266" s="11" t="s">
        <v>44</v>
      </c>
    </row>
    <row r="267" spans="1:35" x14ac:dyDescent="0.2">
      <c r="A267" s="3" t="s">
        <v>430</v>
      </c>
      <c r="B267" s="6" t="s">
        <v>162</v>
      </c>
      <c r="C267" s="9">
        <f t="shared" ca="1" si="18"/>
        <v>45802</v>
      </c>
      <c r="E267" s="7">
        <f ca="1">IF(VALUE(RIGHT($A267,LEN($A267) - MIN(SEARCH({0,1,2,3,4,5,6,7,8,9}, $A267&amp;"0123456789")) +1))&lt;11,TODAY()-(MOD(ROW(),10)*7),TODAY()+((MOD(ROW(),10)+1)*7))</f>
        <v>45818</v>
      </c>
      <c r="F267" s="7">
        <f t="shared" ca="1" si="19"/>
        <v>45820</v>
      </c>
      <c r="G267" s="6">
        <f t="shared" ca="1" si="20"/>
        <v>1</v>
      </c>
      <c r="H267" s="6">
        <f t="shared" ca="1" si="21"/>
        <v>5</v>
      </c>
      <c r="I267">
        <f t="shared" ca="1" si="22"/>
        <v>0</v>
      </c>
      <c r="J267" s="5">
        <v>390</v>
      </c>
      <c r="K267" s="5">
        <v>125</v>
      </c>
      <c r="L267" s="5">
        <v>-20</v>
      </c>
      <c r="M267" s="5">
        <v>27</v>
      </c>
      <c r="N267" s="5">
        <v>15</v>
      </c>
      <c r="O267" s="5">
        <v>537</v>
      </c>
      <c r="R267" s="8" t="s">
        <v>62</v>
      </c>
      <c r="S267" s="8" t="s">
        <v>63</v>
      </c>
      <c r="T267" t="s">
        <v>496</v>
      </c>
      <c r="U267"/>
      <c r="V267" s="3" t="s">
        <v>17</v>
      </c>
      <c r="X267" s="3" t="s">
        <v>17</v>
      </c>
      <c r="Y267" s="3" t="s">
        <v>29</v>
      </c>
      <c r="Z267" s="3" t="s">
        <v>117</v>
      </c>
      <c r="AA267" s="3" t="s">
        <v>30</v>
      </c>
      <c r="AB267" s="3" t="s">
        <v>33</v>
      </c>
      <c r="AC267" s="3" t="s">
        <v>118</v>
      </c>
      <c r="AD267" s="3" t="s">
        <v>32</v>
      </c>
      <c r="AE267" s="3" t="s">
        <v>485</v>
      </c>
      <c r="AF267" s="11" t="s">
        <v>44</v>
      </c>
      <c r="AG267" s="21" t="s">
        <v>44</v>
      </c>
      <c r="AH267" s="11" t="s">
        <v>44</v>
      </c>
    </row>
    <row r="268" spans="1:35" x14ac:dyDescent="0.2">
      <c r="A268" s="3" t="s">
        <v>431</v>
      </c>
      <c r="B268" s="6" t="s">
        <v>162</v>
      </c>
      <c r="C268" s="9">
        <f t="shared" ca="1" si="18"/>
        <v>45783</v>
      </c>
      <c r="E268" s="7">
        <f ca="1">IF(VALUE(RIGHT($A268,LEN($A268) - MIN(SEARCH({0,1,2,3,4,5,6,7,8,9}, $A268&amp;"0123456789")) +1))&lt;11,TODAY()-(MOD(ROW(),10)*7),TODAY()+((MOD(ROW(),10)+1)*7))</f>
        <v>45811</v>
      </c>
      <c r="F268" s="7">
        <f t="shared" ca="1" si="19"/>
        <v>45816</v>
      </c>
      <c r="G268" s="6">
        <f t="shared" ca="1" si="20"/>
        <v>1</v>
      </c>
      <c r="H268" s="6">
        <f t="shared" ca="1" si="21"/>
        <v>0</v>
      </c>
      <c r="I268">
        <f t="shared" ca="1" si="22"/>
        <v>2</v>
      </c>
      <c r="J268" s="5">
        <v>750</v>
      </c>
      <c r="K268" s="5">
        <v>0</v>
      </c>
      <c r="L268" s="5">
        <v>0</v>
      </c>
      <c r="M268" s="5">
        <v>35</v>
      </c>
      <c r="N268" s="5">
        <v>30</v>
      </c>
      <c r="O268" s="5">
        <v>815</v>
      </c>
      <c r="R268" s="8" t="s">
        <v>64</v>
      </c>
      <c r="S268" s="8" t="s">
        <v>65</v>
      </c>
      <c r="T268" t="s">
        <v>497</v>
      </c>
      <c r="U268"/>
      <c r="V268" s="3" t="s">
        <v>17</v>
      </c>
      <c r="W268" s="3" t="s">
        <v>17</v>
      </c>
      <c r="Y268" s="3" t="s">
        <v>119</v>
      </c>
      <c r="Z268" s="3" t="s">
        <v>35</v>
      </c>
      <c r="AA268" s="3" t="s">
        <v>34</v>
      </c>
      <c r="AB268" s="3" t="s">
        <v>39</v>
      </c>
      <c r="AC268" s="3" t="s">
        <v>151</v>
      </c>
      <c r="AD268" s="3" t="s">
        <v>40</v>
      </c>
      <c r="AE268" s="3" t="s">
        <v>25</v>
      </c>
      <c r="AF268" s="11">
        <v>0.58333333333333304</v>
      </c>
      <c r="AG268" s="21" t="s">
        <v>44</v>
      </c>
      <c r="AH268" s="11" t="s">
        <v>44</v>
      </c>
    </row>
    <row r="269" spans="1:35" x14ac:dyDescent="0.2">
      <c r="A269" s="3" t="s">
        <v>432</v>
      </c>
      <c r="B269" s="6" t="s">
        <v>162</v>
      </c>
      <c r="C269" s="9">
        <f t="shared" ca="1" si="18"/>
        <v>45723</v>
      </c>
      <c r="E269" s="7">
        <f ca="1">IF(VALUE(RIGHT($A269,LEN($A269) - MIN(SEARCH({0,1,2,3,4,5,6,7,8,9}, $A269&amp;"0123456789")) +1))&lt;11,TODAY()-(MOD(ROW(),10)*7),TODAY()+((MOD(ROW(),10)+1)*7))</f>
        <v>45804</v>
      </c>
      <c r="F269" s="7">
        <f t="shared" ca="1" si="19"/>
        <v>45808</v>
      </c>
      <c r="G269" s="6">
        <f t="shared" ca="1" si="20"/>
        <v>4</v>
      </c>
      <c r="H269" s="6">
        <f t="shared" ca="1" si="21"/>
        <v>2</v>
      </c>
      <c r="I269">
        <f t="shared" ca="1" si="22"/>
        <v>0</v>
      </c>
      <c r="J269" s="5">
        <v>1125</v>
      </c>
      <c r="K269" s="5">
        <v>50</v>
      </c>
      <c r="L269" s="5">
        <v>0</v>
      </c>
      <c r="M269" s="5">
        <v>55</v>
      </c>
      <c r="N269" s="5">
        <v>25</v>
      </c>
      <c r="O269" s="5">
        <v>1255</v>
      </c>
      <c r="R269" s="8" t="s">
        <v>66</v>
      </c>
      <c r="S269" s="8" t="s">
        <v>67</v>
      </c>
      <c r="T269" t="s">
        <v>498</v>
      </c>
      <c r="U269"/>
      <c r="V269" s="3" t="s">
        <v>17</v>
      </c>
      <c r="X269" s="3" t="s">
        <v>17</v>
      </c>
      <c r="Y269" s="3" t="s">
        <v>120</v>
      </c>
      <c r="AA269" s="3" t="s">
        <v>37</v>
      </c>
      <c r="AB269" s="3" t="s">
        <v>38</v>
      </c>
      <c r="AC269" s="3" t="s">
        <v>152</v>
      </c>
      <c r="AD269" s="3" t="s">
        <v>41</v>
      </c>
      <c r="AE269" s="3" t="s">
        <v>485</v>
      </c>
      <c r="AF269" s="11" t="s">
        <v>44</v>
      </c>
      <c r="AG269" s="21" t="s">
        <v>44</v>
      </c>
      <c r="AH269" s="11" t="s">
        <v>44</v>
      </c>
    </row>
    <row r="270" spans="1:35" x14ac:dyDescent="0.2">
      <c r="A270" s="3" t="s">
        <v>433</v>
      </c>
      <c r="B270" s="6" t="s">
        <v>162</v>
      </c>
      <c r="C270" s="9">
        <f t="shared" ca="1" si="18"/>
        <v>45789</v>
      </c>
      <c r="E270" s="7">
        <f ca="1">IF(VALUE(RIGHT($A270,LEN($A270) - MIN(SEARCH({0,1,2,3,4,5,6,7,8,9}, $A270&amp;"0123456789")) +1))&lt;11,TODAY()-(MOD(ROW(),10)*7),TODAY()+((MOD(ROW(),10)+1)*7))</f>
        <v>45867</v>
      </c>
      <c r="F270" s="7">
        <f t="shared" ca="1" si="19"/>
        <v>45869</v>
      </c>
      <c r="G270" s="6">
        <f t="shared" ca="1" si="20"/>
        <v>6</v>
      </c>
      <c r="H270" s="6">
        <f t="shared" ca="1" si="21"/>
        <v>2</v>
      </c>
      <c r="I270">
        <f t="shared" ca="1" si="22"/>
        <v>0</v>
      </c>
      <c r="J270" s="5">
        <v>390</v>
      </c>
      <c r="K270" s="5">
        <v>125</v>
      </c>
      <c r="L270" s="5">
        <v>-20</v>
      </c>
      <c r="M270" s="5">
        <v>27</v>
      </c>
      <c r="N270" s="5">
        <v>15</v>
      </c>
      <c r="O270" s="5">
        <v>537</v>
      </c>
      <c r="R270" s="8" t="s">
        <v>68</v>
      </c>
      <c r="S270" s="8" t="s">
        <v>69</v>
      </c>
      <c r="T270" t="s">
        <v>499</v>
      </c>
      <c r="U270"/>
      <c r="V270" s="3" t="s">
        <v>17</v>
      </c>
      <c r="X270" s="3" t="s">
        <v>17</v>
      </c>
      <c r="Y270" s="3" t="s">
        <v>29</v>
      </c>
      <c r="Z270" s="3" t="s">
        <v>121</v>
      </c>
      <c r="AA270" s="3" t="s">
        <v>30</v>
      </c>
      <c r="AB270" s="3" t="s">
        <v>33</v>
      </c>
      <c r="AC270" s="3" t="s">
        <v>122</v>
      </c>
      <c r="AD270" s="3" t="s">
        <v>32</v>
      </c>
      <c r="AE270" s="3" t="s">
        <v>485</v>
      </c>
      <c r="AF270" s="11" t="s">
        <v>44</v>
      </c>
      <c r="AG270" s="21" t="s">
        <v>44</v>
      </c>
      <c r="AH270" s="11" t="s">
        <v>44</v>
      </c>
    </row>
    <row r="271" spans="1:35" x14ac:dyDescent="0.2">
      <c r="A271" s="3" t="s">
        <v>434</v>
      </c>
      <c r="B271" s="6" t="s">
        <v>162</v>
      </c>
      <c r="C271" s="9">
        <f t="shared" ca="1" si="18"/>
        <v>45844</v>
      </c>
      <c r="E271" s="7">
        <f ca="1">IF(VALUE(RIGHT($A271,LEN($A271) - MIN(SEARCH({0,1,2,3,4,5,6,7,8,9}, $A271&amp;"0123456789")) +1))&lt;11,TODAY()-(MOD(ROW(),10)*7),TODAY()+((MOD(ROW(),10)+1)*7))</f>
        <v>45860</v>
      </c>
      <c r="F271" s="7">
        <f t="shared" ca="1" si="19"/>
        <v>45865</v>
      </c>
      <c r="G271" s="6">
        <f t="shared" ca="1" si="20"/>
        <v>3</v>
      </c>
      <c r="H271" s="6">
        <f t="shared" ca="1" si="21"/>
        <v>5</v>
      </c>
      <c r="I271">
        <f t="shared" ca="1" si="22"/>
        <v>1</v>
      </c>
      <c r="J271" s="5">
        <v>750</v>
      </c>
      <c r="K271" s="5">
        <v>0</v>
      </c>
      <c r="L271" s="5">
        <v>0</v>
      </c>
      <c r="M271" s="5">
        <v>35</v>
      </c>
      <c r="N271" s="5">
        <v>30</v>
      </c>
      <c r="O271" s="5">
        <v>815</v>
      </c>
      <c r="R271" s="8" t="s">
        <v>70</v>
      </c>
      <c r="S271" s="8" t="s">
        <v>71</v>
      </c>
      <c r="T271" t="s">
        <v>500</v>
      </c>
      <c r="U271"/>
      <c r="V271" s="3" t="s">
        <v>17</v>
      </c>
      <c r="W271" s="3" t="s">
        <v>17</v>
      </c>
      <c r="Y271" s="3" t="s">
        <v>123</v>
      </c>
      <c r="Z271" s="3" t="s">
        <v>35</v>
      </c>
      <c r="AA271" s="3" t="s">
        <v>34</v>
      </c>
      <c r="AB271" s="3" t="s">
        <v>39</v>
      </c>
      <c r="AC271" s="3">
        <v>11021</v>
      </c>
      <c r="AD271" s="3" t="s">
        <v>40</v>
      </c>
      <c r="AE271" s="3" t="s">
        <v>25</v>
      </c>
      <c r="AF271" s="11">
        <v>0.54166666666666696</v>
      </c>
      <c r="AG271" s="21" t="s">
        <v>44</v>
      </c>
      <c r="AH271" s="11">
        <v>0.58333333333333304</v>
      </c>
    </row>
    <row r="272" spans="1:35" x14ac:dyDescent="0.2">
      <c r="A272" s="3" t="s">
        <v>435</v>
      </c>
      <c r="B272" s="6" t="s">
        <v>162</v>
      </c>
      <c r="C272" s="9">
        <f t="shared" ca="1" si="18"/>
        <v>45819</v>
      </c>
      <c r="E272" s="7">
        <f ca="1">IF(VALUE(RIGHT($A272,LEN($A272) - MIN(SEARCH({0,1,2,3,4,5,6,7,8,9}, $A272&amp;"0123456789")) +1))&lt;11,TODAY()-(MOD(ROW(),10)*7),TODAY()+((MOD(ROW(),10)+1)*7))</f>
        <v>45888</v>
      </c>
      <c r="F272" s="7">
        <f t="shared" ca="1" si="19"/>
        <v>45892</v>
      </c>
      <c r="G272" s="6">
        <f t="shared" ca="1" si="20"/>
        <v>6</v>
      </c>
      <c r="H272" s="6">
        <f t="shared" ca="1" si="21"/>
        <v>3</v>
      </c>
      <c r="I272">
        <f t="shared" ca="1" si="22"/>
        <v>1</v>
      </c>
      <c r="J272" s="5">
        <v>1125</v>
      </c>
      <c r="K272" s="5">
        <v>50</v>
      </c>
      <c r="L272" s="5">
        <v>0</v>
      </c>
      <c r="M272" s="5">
        <v>55</v>
      </c>
      <c r="N272" s="5">
        <v>25</v>
      </c>
      <c r="O272" s="5">
        <v>1255</v>
      </c>
      <c r="R272" s="8" t="s">
        <v>72</v>
      </c>
      <c r="S272" s="8" t="s">
        <v>73</v>
      </c>
      <c r="T272" t="s">
        <v>502</v>
      </c>
      <c r="U272"/>
      <c r="V272" s="3" t="s">
        <v>17</v>
      </c>
      <c r="X272" s="3" t="s">
        <v>17</v>
      </c>
      <c r="Y272" s="3" t="s">
        <v>124</v>
      </c>
      <c r="AA272" s="3" t="s">
        <v>37</v>
      </c>
      <c r="AB272" s="3" t="s">
        <v>38</v>
      </c>
      <c r="AC272" s="3">
        <v>31215</v>
      </c>
      <c r="AD272" s="3" t="s">
        <v>41</v>
      </c>
      <c r="AE272" s="3" t="s">
        <v>485</v>
      </c>
      <c r="AF272" s="11" t="s">
        <v>44</v>
      </c>
      <c r="AG272" s="21" t="s">
        <v>44</v>
      </c>
      <c r="AH272" s="11" t="s">
        <v>44</v>
      </c>
    </row>
    <row r="273" spans="1:34" x14ac:dyDescent="0.2">
      <c r="A273" s="3" t="s">
        <v>436</v>
      </c>
      <c r="B273" s="6" t="s">
        <v>162</v>
      </c>
      <c r="C273" s="9">
        <f t="shared" ca="1" si="18"/>
        <v>45860</v>
      </c>
      <c r="E273" s="7">
        <f ca="1">IF(VALUE(RIGHT($A273,LEN($A273) - MIN(SEARCH({0,1,2,3,4,5,6,7,8,9}, $A273&amp;"0123456789")) +1))&lt;11,TODAY()-(MOD(ROW(),10)*7),TODAY()+((MOD(ROW(),10)+1)*7))</f>
        <v>45895</v>
      </c>
      <c r="F273" s="7">
        <f t="shared" ca="1" si="19"/>
        <v>45899</v>
      </c>
      <c r="G273" s="6">
        <f t="shared" ca="1" si="20"/>
        <v>1</v>
      </c>
      <c r="H273" s="6">
        <f t="shared" ca="1" si="21"/>
        <v>4</v>
      </c>
      <c r="I273">
        <f t="shared" ca="1" si="22"/>
        <v>0</v>
      </c>
      <c r="J273" s="5">
        <v>390</v>
      </c>
      <c r="K273" s="5">
        <v>125</v>
      </c>
      <c r="L273" s="5">
        <v>-20</v>
      </c>
      <c r="M273" s="5">
        <v>27</v>
      </c>
      <c r="N273" s="5">
        <v>15</v>
      </c>
      <c r="O273" s="5">
        <v>537</v>
      </c>
      <c r="R273" s="8" t="s">
        <v>74</v>
      </c>
      <c r="S273" s="8" t="s">
        <v>75</v>
      </c>
      <c r="T273" t="s">
        <v>503</v>
      </c>
      <c r="U273"/>
      <c r="V273" s="3" t="s">
        <v>17</v>
      </c>
      <c r="X273" s="3" t="s">
        <v>17</v>
      </c>
      <c r="Y273" s="3" t="s">
        <v>29</v>
      </c>
      <c r="Z273" s="3" t="s">
        <v>125</v>
      </c>
      <c r="AA273" s="3" t="s">
        <v>30</v>
      </c>
      <c r="AB273" s="3" t="s">
        <v>33</v>
      </c>
      <c r="AC273" s="3" t="s">
        <v>31</v>
      </c>
      <c r="AD273" s="3" t="s">
        <v>32</v>
      </c>
      <c r="AE273" s="3" t="s">
        <v>485</v>
      </c>
      <c r="AF273" s="11" t="s">
        <v>44</v>
      </c>
      <c r="AG273" s="21" t="s">
        <v>44</v>
      </c>
      <c r="AH273" s="11" t="s">
        <v>44</v>
      </c>
    </row>
    <row r="274" spans="1:34" x14ac:dyDescent="0.2">
      <c r="A274" s="3" t="s">
        <v>437</v>
      </c>
      <c r="B274" s="6" t="s">
        <v>162</v>
      </c>
      <c r="C274" s="9">
        <f t="shared" ca="1" si="18"/>
        <v>45888</v>
      </c>
      <c r="E274" s="7">
        <f ca="1">IF(VALUE(RIGHT($A274,LEN($A274) - MIN(SEARCH({0,1,2,3,4,5,6,7,8,9}, $A274&amp;"0123456789")) +1))&lt;11,TODAY()-(MOD(ROW(),10)*7),TODAY()+((MOD(ROW(),10)+1)*7))</f>
        <v>45902</v>
      </c>
      <c r="F274" s="7">
        <f t="shared" ca="1" si="19"/>
        <v>45907</v>
      </c>
      <c r="G274" s="6">
        <f t="shared" ca="1" si="20"/>
        <v>5</v>
      </c>
      <c r="H274" s="6">
        <f t="shared" ca="1" si="21"/>
        <v>0</v>
      </c>
      <c r="I274">
        <f t="shared" ca="1" si="22"/>
        <v>2</v>
      </c>
      <c r="J274" s="5">
        <v>750</v>
      </c>
      <c r="K274" s="5">
        <v>0</v>
      </c>
      <c r="L274" s="5">
        <v>0</v>
      </c>
      <c r="M274" s="5">
        <v>35</v>
      </c>
      <c r="N274" s="5">
        <v>30</v>
      </c>
      <c r="O274" s="5">
        <v>815</v>
      </c>
      <c r="R274" s="8" t="s">
        <v>76</v>
      </c>
      <c r="S274" s="8" t="s">
        <v>77</v>
      </c>
      <c r="T274" t="s">
        <v>504</v>
      </c>
      <c r="U274"/>
      <c r="V274" s="3" t="s">
        <v>17</v>
      </c>
      <c r="W274" s="3" t="s">
        <v>17</v>
      </c>
      <c r="Y274" s="3" t="s">
        <v>126</v>
      </c>
      <c r="Z274" s="3" t="s">
        <v>35</v>
      </c>
      <c r="AA274" s="3" t="s">
        <v>34</v>
      </c>
      <c r="AB274" s="3" t="s">
        <v>39</v>
      </c>
      <c r="AC274" s="3">
        <v>51409</v>
      </c>
      <c r="AD274" s="3" t="s">
        <v>40</v>
      </c>
      <c r="AE274" s="3" t="s">
        <v>25</v>
      </c>
      <c r="AF274" s="11" t="s">
        <v>44</v>
      </c>
      <c r="AG274" s="21" t="s">
        <v>44</v>
      </c>
      <c r="AH274" s="11" t="s">
        <v>44</v>
      </c>
    </row>
    <row r="275" spans="1:34" x14ac:dyDescent="0.2">
      <c r="A275" s="3" t="s">
        <v>438</v>
      </c>
      <c r="B275" s="6" t="s">
        <v>162</v>
      </c>
      <c r="C275" s="9">
        <f t="shared" ca="1" si="18"/>
        <v>45878</v>
      </c>
      <c r="E275" s="7">
        <f ca="1">IF(VALUE(RIGHT($A275,LEN($A275) - MIN(SEARCH({0,1,2,3,4,5,6,7,8,9}, $A275&amp;"0123456789")) +1))&lt;11,TODAY()-(MOD(ROW(),10)*7),TODAY()+((MOD(ROW(),10)+1)*7))</f>
        <v>45909</v>
      </c>
      <c r="F275" s="7">
        <f t="shared" ca="1" si="19"/>
        <v>45913</v>
      </c>
      <c r="G275" s="6">
        <f t="shared" ca="1" si="20"/>
        <v>5</v>
      </c>
      <c r="H275" s="6">
        <f t="shared" ca="1" si="21"/>
        <v>0</v>
      </c>
      <c r="I275">
        <f t="shared" ca="1" si="22"/>
        <v>2</v>
      </c>
      <c r="J275" s="5">
        <v>1125</v>
      </c>
      <c r="K275" s="5">
        <v>50</v>
      </c>
      <c r="L275" s="5">
        <v>0</v>
      </c>
      <c r="M275" s="5">
        <v>55</v>
      </c>
      <c r="N275" s="5">
        <v>25</v>
      </c>
      <c r="O275" s="5">
        <v>1255</v>
      </c>
      <c r="R275" s="8" t="s">
        <v>78</v>
      </c>
      <c r="S275" s="8" t="s">
        <v>79</v>
      </c>
      <c r="T275" t="s">
        <v>505</v>
      </c>
      <c r="U275"/>
      <c r="V275" s="3" t="s">
        <v>17</v>
      </c>
      <c r="X275" s="3" t="s">
        <v>17</v>
      </c>
      <c r="Y275" s="3" t="s">
        <v>127</v>
      </c>
      <c r="AA275" s="3" t="s">
        <v>37</v>
      </c>
      <c r="AB275" s="3" t="s">
        <v>38</v>
      </c>
      <c r="AC275" s="3">
        <v>71603</v>
      </c>
      <c r="AD275" s="3" t="s">
        <v>41</v>
      </c>
      <c r="AE275" s="3" t="s">
        <v>485</v>
      </c>
      <c r="AF275" s="11">
        <v>0.54166666666666696</v>
      </c>
      <c r="AG275" s="21" t="s">
        <v>44</v>
      </c>
      <c r="AH275" s="11">
        <v>0.58333333333333304</v>
      </c>
    </row>
    <row r="276" spans="1:34" x14ac:dyDescent="0.2">
      <c r="A276" s="3" t="s">
        <v>439</v>
      </c>
      <c r="B276" s="6" t="s">
        <v>162</v>
      </c>
      <c r="C276" s="9">
        <f t="shared" ca="1" si="18"/>
        <v>45881</v>
      </c>
      <c r="E276" s="7">
        <f ca="1">IF(VALUE(RIGHT($A276,LEN($A276) - MIN(SEARCH({0,1,2,3,4,5,6,7,8,9}, $A276&amp;"0123456789")) +1))&lt;11,TODAY()-(MOD(ROW(),10)*7),TODAY()+((MOD(ROW(),10)+1)*7))</f>
        <v>45916</v>
      </c>
      <c r="F276" s="7">
        <f t="shared" ca="1" si="19"/>
        <v>45921</v>
      </c>
      <c r="G276" s="6">
        <f t="shared" ca="1" si="20"/>
        <v>1</v>
      </c>
      <c r="H276" s="6">
        <f t="shared" ca="1" si="21"/>
        <v>4</v>
      </c>
      <c r="I276">
        <f t="shared" ca="1" si="22"/>
        <v>2</v>
      </c>
      <c r="J276" s="5">
        <v>390</v>
      </c>
      <c r="K276" s="5">
        <v>125</v>
      </c>
      <c r="L276" s="5">
        <v>-20</v>
      </c>
      <c r="M276" s="5">
        <v>27</v>
      </c>
      <c r="N276" s="5">
        <v>15</v>
      </c>
      <c r="O276" s="5">
        <v>537</v>
      </c>
      <c r="R276" s="8" t="s">
        <v>80</v>
      </c>
      <c r="S276" s="8" t="s">
        <v>71</v>
      </c>
      <c r="T276" t="s">
        <v>506</v>
      </c>
      <c r="U276"/>
      <c r="V276" s="3" t="s">
        <v>17</v>
      </c>
      <c r="X276" s="3" t="s">
        <v>17</v>
      </c>
      <c r="Y276" s="3" t="s">
        <v>29</v>
      </c>
      <c r="Z276" s="3" t="s">
        <v>128</v>
      </c>
      <c r="AA276" s="3" t="s">
        <v>30</v>
      </c>
      <c r="AB276" s="3" t="s">
        <v>33</v>
      </c>
      <c r="AC276" s="3" t="s">
        <v>118</v>
      </c>
      <c r="AD276" s="3" t="s">
        <v>32</v>
      </c>
      <c r="AE276" s="3" t="s">
        <v>485</v>
      </c>
      <c r="AF276" s="11" t="s">
        <v>44</v>
      </c>
      <c r="AG276" s="21" t="s">
        <v>44</v>
      </c>
      <c r="AH276" s="11" t="s">
        <v>44</v>
      </c>
    </row>
    <row r="277" spans="1:34" x14ac:dyDescent="0.2">
      <c r="A277" s="3" t="s">
        <v>440</v>
      </c>
      <c r="B277" s="6" t="s">
        <v>162</v>
      </c>
      <c r="C277" s="9">
        <f t="shared" ca="1" si="18"/>
        <v>45894</v>
      </c>
      <c r="E277" s="7">
        <f ca="1">IF(VALUE(RIGHT($A277,LEN($A277) - MIN(SEARCH({0,1,2,3,4,5,6,7,8,9}, $A277&amp;"0123456789")) +1))&lt;11,TODAY()-(MOD(ROW(),10)*7),TODAY()+((MOD(ROW(),10)+1)*7))</f>
        <v>45923</v>
      </c>
      <c r="F277" s="7">
        <f t="shared" ca="1" si="19"/>
        <v>45927</v>
      </c>
      <c r="G277" s="6">
        <f t="shared" ca="1" si="20"/>
        <v>3</v>
      </c>
      <c r="H277" s="6">
        <f t="shared" ca="1" si="21"/>
        <v>4</v>
      </c>
      <c r="I277">
        <f t="shared" ca="1" si="22"/>
        <v>1</v>
      </c>
      <c r="J277" s="5">
        <v>750</v>
      </c>
      <c r="K277" s="5">
        <v>0</v>
      </c>
      <c r="L277" s="5">
        <v>0</v>
      </c>
      <c r="M277" s="5">
        <v>35</v>
      </c>
      <c r="N277" s="5">
        <v>30</v>
      </c>
      <c r="O277" s="5">
        <v>815</v>
      </c>
      <c r="R277" s="8" t="s">
        <v>81</v>
      </c>
      <c r="S277" s="8" t="s">
        <v>82</v>
      </c>
      <c r="T277" t="s">
        <v>507</v>
      </c>
      <c r="U277"/>
      <c r="V277" s="3" t="s">
        <v>17</v>
      </c>
      <c r="W277" s="3" t="s">
        <v>17</v>
      </c>
      <c r="Y277" s="3" t="s">
        <v>129</v>
      </c>
      <c r="Z277" s="3" t="s">
        <v>35</v>
      </c>
      <c r="AA277" s="3" t="s">
        <v>34</v>
      </c>
      <c r="AB277" s="3" t="s">
        <v>39</v>
      </c>
      <c r="AC277" s="3" t="s">
        <v>151</v>
      </c>
      <c r="AD277" s="3" t="s">
        <v>40</v>
      </c>
      <c r="AE277" s="3" t="s">
        <v>25</v>
      </c>
      <c r="AF277" s="11" t="s">
        <v>44</v>
      </c>
      <c r="AG277" s="21" t="s">
        <v>44</v>
      </c>
      <c r="AH277" s="11" t="s">
        <v>44</v>
      </c>
    </row>
    <row r="278" spans="1:34" x14ac:dyDescent="0.2">
      <c r="A278" s="3" t="s">
        <v>441</v>
      </c>
      <c r="B278" s="6" t="s">
        <v>162</v>
      </c>
      <c r="C278" s="9">
        <f t="shared" ref="C278:C321" ca="1" si="23">$E278-(RANDBETWEEN(14,90))</f>
        <v>45890</v>
      </c>
      <c r="E278" s="7">
        <f ca="1">IF(VALUE(RIGHT($A278,LEN($A278) - MIN(SEARCH({0,1,2,3,4,5,6,7,8,9}, $A278&amp;"0123456789")) +1))&lt;11,TODAY()-(MOD(ROW(),10)*7),TODAY()+((MOD(ROW(),10)+1)*7))</f>
        <v>45930</v>
      </c>
      <c r="F278" s="7">
        <f t="shared" ref="F278:F321" ca="1" si="24">$E278+(RANDBETWEEN(2,5))</f>
        <v>45935</v>
      </c>
      <c r="G278" s="6">
        <f t="shared" ca="1" si="20"/>
        <v>4</v>
      </c>
      <c r="H278" s="6">
        <f t="shared" ca="1" si="21"/>
        <v>2</v>
      </c>
      <c r="I278">
        <f t="shared" ca="1" si="22"/>
        <v>0</v>
      </c>
      <c r="J278" s="5">
        <v>1125</v>
      </c>
      <c r="K278" s="5">
        <v>50</v>
      </c>
      <c r="L278" s="5">
        <v>0</v>
      </c>
      <c r="M278" s="5">
        <v>55</v>
      </c>
      <c r="N278" s="5">
        <v>25</v>
      </c>
      <c r="O278" s="5">
        <v>1255</v>
      </c>
      <c r="R278" s="8" t="s">
        <v>83</v>
      </c>
      <c r="S278" s="8" t="s">
        <v>84</v>
      </c>
      <c r="T278" t="s">
        <v>508</v>
      </c>
      <c r="U278"/>
      <c r="V278" s="3" t="s">
        <v>17</v>
      </c>
      <c r="X278" s="3" t="s">
        <v>17</v>
      </c>
      <c r="Y278" s="3" t="s">
        <v>130</v>
      </c>
      <c r="AA278" s="3" t="s">
        <v>37</v>
      </c>
      <c r="AB278" s="3" t="s">
        <v>38</v>
      </c>
      <c r="AC278" s="3" t="s">
        <v>152</v>
      </c>
      <c r="AD278" s="3" t="s">
        <v>41</v>
      </c>
      <c r="AE278" s="3" t="s">
        <v>485</v>
      </c>
      <c r="AF278" s="11" t="s">
        <v>44</v>
      </c>
      <c r="AG278" s="21" t="s">
        <v>44</v>
      </c>
      <c r="AH278" s="11">
        <v>0.54166666666666696</v>
      </c>
    </row>
    <row r="279" spans="1:34" x14ac:dyDescent="0.2">
      <c r="A279" s="3" t="s">
        <v>442</v>
      </c>
      <c r="B279" s="6" t="s">
        <v>162</v>
      </c>
      <c r="C279" s="9">
        <f t="shared" ca="1" si="23"/>
        <v>45871</v>
      </c>
      <c r="E279" s="7">
        <f ca="1">IF(VALUE(RIGHT($A279,LEN($A279) - MIN(SEARCH({0,1,2,3,4,5,6,7,8,9}, $A279&amp;"0123456789")) +1))&lt;11,TODAY()-(MOD(ROW(),10)*7),TODAY()+((MOD(ROW(),10)+1)*7))</f>
        <v>45937</v>
      </c>
      <c r="F279" s="7">
        <f t="shared" ca="1" si="24"/>
        <v>45941</v>
      </c>
      <c r="G279" s="6">
        <f t="shared" ca="1" si="20"/>
        <v>4</v>
      </c>
      <c r="H279" s="6">
        <f t="shared" ca="1" si="21"/>
        <v>2</v>
      </c>
      <c r="I279">
        <f t="shared" ca="1" si="22"/>
        <v>2</v>
      </c>
      <c r="J279" s="5">
        <v>390</v>
      </c>
      <c r="K279" s="5">
        <v>125</v>
      </c>
      <c r="L279" s="5">
        <v>-20</v>
      </c>
      <c r="M279" s="5">
        <v>27</v>
      </c>
      <c r="N279" s="5">
        <v>15</v>
      </c>
      <c r="O279" s="5">
        <v>537</v>
      </c>
      <c r="R279" s="8" t="s">
        <v>85</v>
      </c>
      <c r="S279" s="8" t="s">
        <v>86</v>
      </c>
      <c r="T279" t="s">
        <v>509</v>
      </c>
      <c r="U279"/>
      <c r="V279" s="3" t="s">
        <v>17</v>
      </c>
      <c r="X279" s="3" t="s">
        <v>17</v>
      </c>
      <c r="Y279" s="3" t="s">
        <v>29</v>
      </c>
      <c r="Z279" s="3" t="s">
        <v>131</v>
      </c>
      <c r="AA279" s="3" t="s">
        <v>30</v>
      </c>
      <c r="AB279" s="3" t="s">
        <v>33</v>
      </c>
      <c r="AC279" s="3" t="s">
        <v>122</v>
      </c>
      <c r="AD279" s="3" t="s">
        <v>32</v>
      </c>
      <c r="AE279" s="3" t="s">
        <v>485</v>
      </c>
      <c r="AF279" s="11" t="s">
        <v>44</v>
      </c>
      <c r="AG279" s="21" t="s">
        <v>44</v>
      </c>
      <c r="AH279" s="11" t="s">
        <v>44</v>
      </c>
    </row>
    <row r="280" spans="1:34" x14ac:dyDescent="0.2">
      <c r="A280" s="3" t="s">
        <v>443</v>
      </c>
      <c r="B280" s="6" t="s">
        <v>162</v>
      </c>
      <c r="C280" s="9">
        <f t="shared" ca="1" si="23"/>
        <v>45851</v>
      </c>
      <c r="E280" s="7">
        <f ca="1">IF(VALUE(RIGHT($A280,LEN($A280) - MIN(SEARCH({0,1,2,3,4,5,6,7,8,9}, $A280&amp;"0123456789")) +1))&lt;11,TODAY()-(MOD(ROW(),10)*7),TODAY()+((MOD(ROW(),10)+1)*7))</f>
        <v>45874</v>
      </c>
      <c r="F280" s="7">
        <f t="shared" ca="1" si="24"/>
        <v>45878</v>
      </c>
      <c r="G280" s="6">
        <f t="shared" ca="1" si="20"/>
        <v>2</v>
      </c>
      <c r="H280" s="6">
        <f t="shared" ca="1" si="21"/>
        <v>4</v>
      </c>
      <c r="I280">
        <f t="shared" ca="1" si="22"/>
        <v>2</v>
      </c>
      <c r="J280" s="5">
        <v>750</v>
      </c>
      <c r="K280" s="5">
        <v>0</v>
      </c>
      <c r="L280" s="5">
        <v>0</v>
      </c>
      <c r="M280" s="5">
        <v>35</v>
      </c>
      <c r="N280" s="5">
        <v>30</v>
      </c>
      <c r="O280" s="5">
        <v>815</v>
      </c>
      <c r="R280" s="8" t="s">
        <v>87</v>
      </c>
      <c r="S280" s="8" t="s">
        <v>88</v>
      </c>
      <c r="T280" t="s">
        <v>510</v>
      </c>
      <c r="U280"/>
      <c r="V280" s="3" t="s">
        <v>17</v>
      </c>
      <c r="W280" s="3" t="s">
        <v>17</v>
      </c>
      <c r="Y280" s="3" t="s">
        <v>132</v>
      </c>
      <c r="Z280" s="3" t="s">
        <v>35</v>
      </c>
      <c r="AA280" s="3" t="s">
        <v>34</v>
      </c>
      <c r="AB280" s="3" t="s">
        <v>39</v>
      </c>
      <c r="AC280" s="3">
        <v>11021</v>
      </c>
      <c r="AD280" s="3" t="s">
        <v>40</v>
      </c>
      <c r="AE280" s="3" t="s">
        <v>25</v>
      </c>
      <c r="AF280" s="11" t="s">
        <v>44</v>
      </c>
      <c r="AG280" s="21" t="s">
        <v>44</v>
      </c>
      <c r="AH280" s="11" t="s">
        <v>44</v>
      </c>
    </row>
    <row r="281" spans="1:34" x14ac:dyDescent="0.2">
      <c r="A281" s="3" t="s">
        <v>444</v>
      </c>
      <c r="B281" s="6" t="s">
        <v>162</v>
      </c>
      <c r="C281" s="9">
        <f t="shared" ca="1" si="23"/>
        <v>45843</v>
      </c>
      <c r="E281" s="7">
        <f ca="1">IF(VALUE(RIGHT($A281,LEN($A281) - MIN(SEARCH({0,1,2,3,4,5,6,7,8,9}, $A281&amp;"0123456789")) +1))&lt;11,TODAY()-(MOD(ROW(),10)*7),TODAY()+((MOD(ROW(),10)+1)*7))</f>
        <v>45881</v>
      </c>
      <c r="F281" s="7">
        <f t="shared" ca="1" si="24"/>
        <v>45886</v>
      </c>
      <c r="G281" s="6">
        <f t="shared" ca="1" si="20"/>
        <v>3</v>
      </c>
      <c r="H281" s="6">
        <f t="shared" ca="1" si="21"/>
        <v>2</v>
      </c>
      <c r="I281">
        <f t="shared" ca="1" si="22"/>
        <v>2</v>
      </c>
      <c r="J281" s="5">
        <v>1125</v>
      </c>
      <c r="K281" s="5">
        <v>50</v>
      </c>
      <c r="L281" s="5">
        <v>0</v>
      </c>
      <c r="M281" s="5">
        <v>55</v>
      </c>
      <c r="N281" s="5">
        <v>25</v>
      </c>
      <c r="O281" s="5">
        <v>1255</v>
      </c>
      <c r="R281" s="8" t="s">
        <v>89</v>
      </c>
      <c r="S281" s="8" t="s">
        <v>90</v>
      </c>
      <c r="T281" t="s">
        <v>511</v>
      </c>
      <c r="U281"/>
      <c r="V281" s="3" t="s">
        <v>17</v>
      </c>
      <c r="X281" s="3" t="s">
        <v>17</v>
      </c>
      <c r="Y281" s="3" t="s">
        <v>133</v>
      </c>
      <c r="AA281" s="3" t="s">
        <v>37</v>
      </c>
      <c r="AB281" s="3" t="s">
        <v>38</v>
      </c>
      <c r="AC281" s="3">
        <v>31215</v>
      </c>
      <c r="AD281" s="3" t="s">
        <v>41</v>
      </c>
      <c r="AE281" s="3" t="s">
        <v>485</v>
      </c>
      <c r="AF281" s="11" t="s">
        <v>44</v>
      </c>
      <c r="AG281" s="21" t="s">
        <v>44</v>
      </c>
      <c r="AH281" s="11" t="s">
        <v>44</v>
      </c>
    </row>
    <row r="282" spans="1:34" x14ac:dyDescent="0.2">
      <c r="A282" s="3" t="s">
        <v>445</v>
      </c>
      <c r="B282" s="6" t="s">
        <v>163</v>
      </c>
      <c r="C282" s="9">
        <f t="shared" ca="1" si="23"/>
        <v>45803</v>
      </c>
      <c r="E282" s="7">
        <f ca="1">IF(VALUE(RIGHT($A282,LEN($A282) - MIN(SEARCH({0,1,2,3,4,5,6,7,8,9}, $A282&amp;"0123456789")) +1))&lt;11,TODAY()-(MOD(ROW(),10)*7),TODAY()+((MOD(ROW(),10)+1)*7))</f>
        <v>45853</v>
      </c>
      <c r="F282" s="7">
        <f t="shared" ca="1" si="24"/>
        <v>45855</v>
      </c>
      <c r="G282" s="6">
        <f t="shared" ca="1" si="20"/>
        <v>5</v>
      </c>
      <c r="H282" s="6">
        <f t="shared" ca="1" si="21"/>
        <v>3</v>
      </c>
      <c r="I282">
        <f t="shared" ca="1" si="22"/>
        <v>2</v>
      </c>
      <c r="J282" s="5">
        <v>390</v>
      </c>
      <c r="K282" s="5">
        <v>125</v>
      </c>
      <c r="L282" s="5">
        <v>-20</v>
      </c>
      <c r="M282" s="5">
        <v>27</v>
      </c>
      <c r="N282" s="5">
        <v>15</v>
      </c>
      <c r="O282" s="5">
        <v>537</v>
      </c>
      <c r="R282" s="8" t="s">
        <v>91</v>
      </c>
      <c r="S282" s="8" t="s">
        <v>92</v>
      </c>
      <c r="T282" t="s">
        <v>512</v>
      </c>
      <c r="U282"/>
      <c r="V282" s="3" t="s">
        <v>17</v>
      </c>
      <c r="X282" s="3" t="s">
        <v>17</v>
      </c>
      <c r="Y282" s="3" t="s">
        <v>29</v>
      </c>
      <c r="Z282" s="3" t="s">
        <v>134</v>
      </c>
      <c r="AA282" s="3" t="s">
        <v>30</v>
      </c>
      <c r="AB282" s="3" t="s">
        <v>33</v>
      </c>
      <c r="AC282" s="3" t="s">
        <v>31</v>
      </c>
      <c r="AD282" s="3" t="s">
        <v>32</v>
      </c>
      <c r="AE282" s="3" t="s">
        <v>485</v>
      </c>
      <c r="AF282" s="11">
        <v>0.54166666666666696</v>
      </c>
      <c r="AG282" s="21" t="s">
        <v>44</v>
      </c>
      <c r="AH282" s="11">
        <v>0.58333333333333304</v>
      </c>
    </row>
    <row r="283" spans="1:34" x14ac:dyDescent="0.2">
      <c r="A283" s="3" t="s">
        <v>446</v>
      </c>
      <c r="B283" s="6" t="s">
        <v>163</v>
      </c>
      <c r="C283" s="9">
        <f t="shared" ca="1" si="23"/>
        <v>45797</v>
      </c>
      <c r="E283" s="7">
        <f ca="1">IF(VALUE(RIGHT($A283,LEN($A283) - MIN(SEARCH({0,1,2,3,4,5,6,7,8,9}, $A283&amp;"0123456789")) +1))&lt;11,TODAY()-(MOD(ROW(),10)*7),TODAY()+((MOD(ROW(),10)+1)*7))</f>
        <v>45846</v>
      </c>
      <c r="F283" s="7">
        <f t="shared" ca="1" si="24"/>
        <v>45850</v>
      </c>
      <c r="G283" s="6">
        <f t="shared" ca="1" si="20"/>
        <v>6</v>
      </c>
      <c r="H283" s="6">
        <f t="shared" ca="1" si="21"/>
        <v>4</v>
      </c>
      <c r="I283">
        <f t="shared" ca="1" si="22"/>
        <v>0</v>
      </c>
      <c r="J283" s="5">
        <v>750</v>
      </c>
      <c r="K283" s="5">
        <v>0</v>
      </c>
      <c r="L283" s="5">
        <v>0</v>
      </c>
      <c r="M283" s="5">
        <v>35</v>
      </c>
      <c r="N283" s="5">
        <v>30</v>
      </c>
      <c r="O283" s="5">
        <v>815</v>
      </c>
      <c r="R283" s="8" t="s">
        <v>93</v>
      </c>
      <c r="S283" s="8" t="s">
        <v>94</v>
      </c>
      <c r="T283" t="s">
        <v>513</v>
      </c>
      <c r="U283"/>
      <c r="V283" s="3" t="s">
        <v>17</v>
      </c>
      <c r="W283" s="3" t="s">
        <v>17</v>
      </c>
      <c r="Y283" s="3" t="s">
        <v>135</v>
      </c>
      <c r="Z283" s="3" t="s">
        <v>35</v>
      </c>
      <c r="AA283" s="3" t="s">
        <v>34</v>
      </c>
      <c r="AB283" s="3" t="s">
        <v>39</v>
      </c>
      <c r="AC283" s="3">
        <v>51409</v>
      </c>
      <c r="AD283" s="3" t="s">
        <v>40</v>
      </c>
      <c r="AE283" s="3" t="s">
        <v>25</v>
      </c>
      <c r="AF283" s="11">
        <v>0.54166666666666696</v>
      </c>
      <c r="AG283" s="21" t="s">
        <v>44</v>
      </c>
      <c r="AH283" s="11">
        <v>0.58333333333333304</v>
      </c>
    </row>
    <row r="284" spans="1:34" x14ac:dyDescent="0.2">
      <c r="A284" s="3" t="s">
        <v>447</v>
      </c>
      <c r="B284" s="6" t="s">
        <v>163</v>
      </c>
      <c r="C284" s="9">
        <f t="shared" ca="1" si="23"/>
        <v>45768</v>
      </c>
      <c r="E284" s="7">
        <f ca="1">IF(VALUE(RIGHT($A284,LEN($A284) - MIN(SEARCH({0,1,2,3,4,5,6,7,8,9}, $A284&amp;"0123456789")) +1))&lt;11,TODAY()-(MOD(ROW(),10)*7),TODAY()+((MOD(ROW(),10)+1)*7))</f>
        <v>45839</v>
      </c>
      <c r="F284" s="7">
        <f t="shared" ca="1" si="24"/>
        <v>45841</v>
      </c>
      <c r="G284" s="6">
        <f t="shared" ca="1" si="20"/>
        <v>3</v>
      </c>
      <c r="H284" s="6">
        <f t="shared" ca="1" si="21"/>
        <v>1</v>
      </c>
      <c r="I284">
        <f t="shared" ca="1" si="22"/>
        <v>2</v>
      </c>
      <c r="J284" s="5">
        <v>1125</v>
      </c>
      <c r="K284" s="5">
        <v>50</v>
      </c>
      <c r="L284" s="5">
        <v>0</v>
      </c>
      <c r="M284" s="5">
        <v>55</v>
      </c>
      <c r="N284" s="5">
        <v>25</v>
      </c>
      <c r="O284" s="5">
        <v>1255</v>
      </c>
      <c r="R284" s="8" t="s">
        <v>95</v>
      </c>
      <c r="S284" s="8" t="s">
        <v>96</v>
      </c>
      <c r="T284" t="s">
        <v>514</v>
      </c>
      <c r="U284"/>
      <c r="V284" s="3" t="s">
        <v>17</v>
      </c>
      <c r="X284" s="3" t="s">
        <v>17</v>
      </c>
      <c r="Y284" s="3" t="s">
        <v>136</v>
      </c>
      <c r="AA284" s="3" t="s">
        <v>37</v>
      </c>
      <c r="AB284" s="3" t="s">
        <v>38</v>
      </c>
      <c r="AC284" s="3">
        <v>71603</v>
      </c>
      <c r="AD284" s="3" t="s">
        <v>41</v>
      </c>
      <c r="AE284" s="3" t="s">
        <v>485</v>
      </c>
      <c r="AF284" s="11" t="s">
        <v>44</v>
      </c>
      <c r="AG284" s="21" t="s">
        <v>44</v>
      </c>
      <c r="AH284" s="11" t="s">
        <v>44</v>
      </c>
    </row>
    <row r="285" spans="1:34" x14ac:dyDescent="0.2">
      <c r="A285" s="3" t="s">
        <v>448</v>
      </c>
      <c r="B285" s="6" t="s">
        <v>163</v>
      </c>
      <c r="C285" s="9">
        <f t="shared" ca="1" si="23"/>
        <v>45799</v>
      </c>
      <c r="E285" s="7">
        <f ca="1">IF(VALUE(RIGHT($A285,LEN($A285) - MIN(SEARCH({0,1,2,3,4,5,6,7,8,9}, $A285&amp;"0123456789")) +1))&lt;11,TODAY()-(MOD(ROW(),10)*7),TODAY()+((MOD(ROW(),10)+1)*7))</f>
        <v>45832</v>
      </c>
      <c r="F285" s="7">
        <f t="shared" ca="1" si="24"/>
        <v>45834</v>
      </c>
      <c r="G285" s="6">
        <f t="shared" ca="1" si="20"/>
        <v>2</v>
      </c>
      <c r="H285" s="6">
        <f t="shared" ca="1" si="21"/>
        <v>2</v>
      </c>
      <c r="I285">
        <f t="shared" ca="1" si="22"/>
        <v>0</v>
      </c>
      <c r="J285" s="5">
        <v>390</v>
      </c>
      <c r="K285" s="5">
        <v>125</v>
      </c>
      <c r="L285" s="5">
        <v>-20</v>
      </c>
      <c r="M285" s="5">
        <v>27</v>
      </c>
      <c r="N285" s="5">
        <v>15</v>
      </c>
      <c r="O285" s="5">
        <v>537</v>
      </c>
      <c r="R285" s="8" t="s">
        <v>6</v>
      </c>
      <c r="S285" s="8" t="s">
        <v>97</v>
      </c>
      <c r="T285" t="s">
        <v>515</v>
      </c>
      <c r="U285"/>
      <c r="V285" s="3" t="s">
        <v>17</v>
      </c>
      <c r="X285" s="3" t="s">
        <v>17</v>
      </c>
      <c r="Y285" s="3" t="s">
        <v>29</v>
      </c>
      <c r="Z285" s="3" t="s">
        <v>137</v>
      </c>
      <c r="AA285" s="3" t="s">
        <v>30</v>
      </c>
      <c r="AB285" s="3" t="s">
        <v>33</v>
      </c>
      <c r="AC285" s="3" t="s">
        <v>118</v>
      </c>
      <c r="AD285" s="3" t="s">
        <v>32</v>
      </c>
      <c r="AE285" s="3" t="s">
        <v>485</v>
      </c>
      <c r="AF285" s="11" t="s">
        <v>44</v>
      </c>
      <c r="AG285" s="21" t="s">
        <v>44</v>
      </c>
      <c r="AH285" s="11">
        <v>0.54166666666666696</v>
      </c>
    </row>
    <row r="286" spans="1:34" x14ac:dyDescent="0.2">
      <c r="A286" s="3" t="s">
        <v>449</v>
      </c>
      <c r="B286" s="6" t="s">
        <v>163</v>
      </c>
      <c r="C286" s="9">
        <f t="shared" ca="1" si="23"/>
        <v>45773</v>
      </c>
      <c r="E286" s="7">
        <f ca="1">IF(VALUE(RIGHT($A286,LEN($A286) - MIN(SEARCH({0,1,2,3,4,5,6,7,8,9}, $A286&amp;"0123456789")) +1))&lt;11,TODAY()-(MOD(ROW(),10)*7),TODAY()+((MOD(ROW(),10)+1)*7))</f>
        <v>45825</v>
      </c>
      <c r="F286" s="7">
        <f t="shared" ca="1" si="24"/>
        <v>45827</v>
      </c>
      <c r="G286" s="6">
        <f t="shared" ca="1" si="20"/>
        <v>5</v>
      </c>
      <c r="H286" s="6">
        <f t="shared" ca="1" si="21"/>
        <v>0</v>
      </c>
      <c r="I286">
        <f t="shared" ca="1" si="22"/>
        <v>0</v>
      </c>
      <c r="J286" s="5">
        <v>750</v>
      </c>
      <c r="K286" s="5">
        <v>0</v>
      </c>
      <c r="L286" s="5">
        <v>0</v>
      </c>
      <c r="M286" s="5">
        <v>35</v>
      </c>
      <c r="N286" s="5">
        <v>30</v>
      </c>
      <c r="O286" s="5">
        <v>815</v>
      </c>
      <c r="R286" s="8" t="s">
        <v>98</v>
      </c>
      <c r="S286" s="8" t="s">
        <v>99</v>
      </c>
      <c r="T286" t="s">
        <v>516</v>
      </c>
      <c r="U286"/>
      <c r="V286" s="3" t="s">
        <v>17</v>
      </c>
      <c r="W286" s="3" t="s">
        <v>17</v>
      </c>
      <c r="Y286" s="3" t="s">
        <v>138</v>
      </c>
      <c r="Z286" s="3" t="s">
        <v>35</v>
      </c>
      <c r="AA286" s="3" t="s">
        <v>34</v>
      </c>
      <c r="AB286" s="3" t="s">
        <v>39</v>
      </c>
      <c r="AC286" s="3" t="s">
        <v>151</v>
      </c>
      <c r="AD286" s="3" t="s">
        <v>40</v>
      </c>
      <c r="AE286" s="3" t="s">
        <v>25</v>
      </c>
      <c r="AF286" s="11">
        <v>0.58333333333333304</v>
      </c>
      <c r="AG286" s="21" t="s">
        <v>44</v>
      </c>
      <c r="AH286" s="11" t="s">
        <v>44</v>
      </c>
    </row>
    <row r="287" spans="1:34" x14ac:dyDescent="0.2">
      <c r="A287" s="3" t="s">
        <v>450</v>
      </c>
      <c r="B287" s="6" t="s">
        <v>163</v>
      </c>
      <c r="C287" s="9">
        <f t="shared" ca="1" si="23"/>
        <v>45777</v>
      </c>
      <c r="E287" s="7">
        <f ca="1">IF(VALUE(RIGHT($A287,LEN($A287) - MIN(SEARCH({0,1,2,3,4,5,6,7,8,9}, $A287&amp;"0123456789")) +1))&lt;11,TODAY()-(MOD(ROW(),10)*7),TODAY()+((MOD(ROW(),10)+1)*7))</f>
        <v>45818</v>
      </c>
      <c r="F287" s="7">
        <f t="shared" ca="1" si="24"/>
        <v>45820</v>
      </c>
      <c r="G287" s="6">
        <f t="shared" ca="1" si="20"/>
        <v>2</v>
      </c>
      <c r="H287" s="6">
        <f t="shared" ca="1" si="21"/>
        <v>2</v>
      </c>
      <c r="I287">
        <f t="shared" ca="1" si="22"/>
        <v>1</v>
      </c>
      <c r="J287" s="5">
        <v>1125</v>
      </c>
      <c r="K287" s="5">
        <v>50</v>
      </c>
      <c r="L287" s="5">
        <v>0</v>
      </c>
      <c r="M287" s="5">
        <v>55</v>
      </c>
      <c r="N287" s="5">
        <v>25</v>
      </c>
      <c r="O287" s="5">
        <v>1255</v>
      </c>
      <c r="R287" s="8" t="s">
        <v>100</v>
      </c>
      <c r="S287" s="8" t="s">
        <v>101</v>
      </c>
      <c r="T287" t="s">
        <v>517</v>
      </c>
      <c r="U287"/>
      <c r="V287" s="3" t="s">
        <v>17</v>
      </c>
      <c r="X287" s="3" t="s">
        <v>17</v>
      </c>
      <c r="Y287" s="3" t="s">
        <v>139</v>
      </c>
      <c r="AA287" s="3" t="s">
        <v>37</v>
      </c>
      <c r="AB287" s="3" t="s">
        <v>38</v>
      </c>
      <c r="AC287" s="3" t="s">
        <v>152</v>
      </c>
      <c r="AD287" s="3" t="s">
        <v>41</v>
      </c>
      <c r="AE287" s="3" t="s">
        <v>485</v>
      </c>
      <c r="AF287" s="11" t="s">
        <v>44</v>
      </c>
      <c r="AG287" s="21" t="s">
        <v>44</v>
      </c>
      <c r="AH287" s="11" t="s">
        <v>44</v>
      </c>
    </row>
    <row r="288" spans="1:34" x14ac:dyDescent="0.2">
      <c r="A288" s="3" t="s">
        <v>451</v>
      </c>
      <c r="B288" s="6" t="s">
        <v>163</v>
      </c>
      <c r="C288" s="9">
        <f t="shared" ca="1" si="23"/>
        <v>45779</v>
      </c>
      <c r="E288" s="7">
        <f ca="1">IF(VALUE(RIGHT($A288,LEN($A288) - MIN(SEARCH({0,1,2,3,4,5,6,7,8,9}, $A288&amp;"0123456789")) +1))&lt;11,TODAY()-(MOD(ROW(),10)*7),TODAY()+((MOD(ROW(),10)+1)*7))</f>
        <v>45811</v>
      </c>
      <c r="F288" s="7">
        <f t="shared" ca="1" si="24"/>
        <v>45814</v>
      </c>
      <c r="G288" s="6">
        <f t="shared" ca="1" si="20"/>
        <v>4</v>
      </c>
      <c r="H288" s="6">
        <f t="shared" ca="1" si="21"/>
        <v>5</v>
      </c>
      <c r="I288">
        <f t="shared" ca="1" si="22"/>
        <v>2</v>
      </c>
      <c r="J288" s="5">
        <v>390</v>
      </c>
      <c r="K288" s="5">
        <v>125</v>
      </c>
      <c r="L288" s="5">
        <v>-20</v>
      </c>
      <c r="M288" s="5">
        <v>27</v>
      </c>
      <c r="N288" s="5">
        <v>15</v>
      </c>
      <c r="O288" s="5">
        <v>537</v>
      </c>
      <c r="R288" s="8" t="s">
        <v>102</v>
      </c>
      <c r="S288" s="8" t="s">
        <v>103</v>
      </c>
      <c r="T288" t="s">
        <v>518</v>
      </c>
      <c r="U288"/>
      <c r="V288" s="3" t="s">
        <v>17</v>
      </c>
      <c r="X288" s="3" t="s">
        <v>17</v>
      </c>
      <c r="Y288" s="3" t="s">
        <v>29</v>
      </c>
      <c r="Z288" s="3" t="s">
        <v>140</v>
      </c>
      <c r="AA288" s="3" t="s">
        <v>30</v>
      </c>
      <c r="AB288" s="3" t="s">
        <v>33</v>
      </c>
      <c r="AC288" s="3" t="s">
        <v>122</v>
      </c>
      <c r="AD288" s="3" t="s">
        <v>32</v>
      </c>
      <c r="AE288" s="3" t="s">
        <v>485</v>
      </c>
      <c r="AF288" s="11">
        <v>0.54166666666666696</v>
      </c>
      <c r="AG288" s="21" t="s">
        <v>44</v>
      </c>
      <c r="AH288" s="11">
        <v>0.58333333333333304</v>
      </c>
    </row>
    <row r="289" spans="1:35" x14ac:dyDescent="0.2">
      <c r="A289" s="3" t="s">
        <v>452</v>
      </c>
      <c r="B289" s="6" t="s">
        <v>163</v>
      </c>
      <c r="C289" s="9">
        <f t="shared" ca="1" si="23"/>
        <v>45748</v>
      </c>
      <c r="E289" s="7">
        <f ca="1">IF(VALUE(RIGHT($A289,LEN($A289) - MIN(SEARCH({0,1,2,3,4,5,6,7,8,9}, $A289&amp;"0123456789")) +1))&lt;11,TODAY()-(MOD(ROW(),10)*7),TODAY()+((MOD(ROW(),10)+1)*7))</f>
        <v>45804</v>
      </c>
      <c r="F289" s="7">
        <f t="shared" ca="1" si="24"/>
        <v>45806</v>
      </c>
      <c r="G289" s="6">
        <f t="shared" ca="1" si="20"/>
        <v>2</v>
      </c>
      <c r="H289" s="6">
        <f t="shared" ca="1" si="21"/>
        <v>4</v>
      </c>
      <c r="I289">
        <f t="shared" ca="1" si="22"/>
        <v>2</v>
      </c>
      <c r="J289" s="5">
        <v>750</v>
      </c>
      <c r="K289" s="5">
        <v>0</v>
      </c>
      <c r="L289" s="5">
        <v>0</v>
      </c>
      <c r="M289" s="5">
        <v>35</v>
      </c>
      <c r="N289" s="5">
        <v>30</v>
      </c>
      <c r="O289" s="5">
        <v>815</v>
      </c>
      <c r="R289" s="8" t="s">
        <v>100</v>
      </c>
      <c r="S289" s="8" t="s">
        <v>104</v>
      </c>
      <c r="T289" t="s">
        <v>519</v>
      </c>
      <c r="U289"/>
      <c r="V289" s="3" t="s">
        <v>17</v>
      </c>
      <c r="W289" s="3" t="s">
        <v>17</v>
      </c>
      <c r="Y289" s="3" t="s">
        <v>141</v>
      </c>
      <c r="Z289" s="3" t="s">
        <v>35</v>
      </c>
      <c r="AA289" s="3" t="s">
        <v>34</v>
      </c>
      <c r="AB289" s="3" t="s">
        <v>39</v>
      </c>
      <c r="AC289" s="3">
        <v>11021</v>
      </c>
      <c r="AD289" s="3" t="s">
        <v>40</v>
      </c>
      <c r="AE289" s="3" t="s">
        <v>25</v>
      </c>
      <c r="AF289" s="11" t="s">
        <v>44</v>
      </c>
      <c r="AG289" s="21" t="s">
        <v>44</v>
      </c>
      <c r="AH289" s="11" t="s">
        <v>44</v>
      </c>
    </row>
    <row r="290" spans="1:35" x14ac:dyDescent="0.2">
      <c r="A290" s="3" t="s">
        <v>453</v>
      </c>
      <c r="B290" s="6" t="s">
        <v>163</v>
      </c>
      <c r="C290" s="9">
        <f t="shared" ca="1" si="23"/>
        <v>45822</v>
      </c>
      <c r="E290" s="7">
        <f ca="1">IF(VALUE(RIGHT($A290,LEN($A290) - MIN(SEARCH({0,1,2,3,4,5,6,7,8,9}, $A290&amp;"0123456789")) +1))&lt;11,TODAY()-(MOD(ROW(),10)*7),TODAY()+((MOD(ROW(),10)+1)*7))</f>
        <v>45867</v>
      </c>
      <c r="F290" s="7">
        <f t="shared" ca="1" si="24"/>
        <v>45871</v>
      </c>
      <c r="G290" s="6">
        <f t="shared" ca="1" si="20"/>
        <v>4</v>
      </c>
      <c r="H290" s="6">
        <f t="shared" ca="1" si="21"/>
        <v>5</v>
      </c>
      <c r="I290">
        <f t="shared" ca="1" si="22"/>
        <v>0</v>
      </c>
      <c r="J290" s="5">
        <v>1125</v>
      </c>
      <c r="K290" s="5">
        <v>50</v>
      </c>
      <c r="L290" s="5">
        <v>0</v>
      </c>
      <c r="M290" s="5">
        <v>55</v>
      </c>
      <c r="N290" s="5">
        <v>25</v>
      </c>
      <c r="O290" s="5">
        <v>1255</v>
      </c>
      <c r="R290" s="8" t="s">
        <v>105</v>
      </c>
      <c r="S290" s="8" t="s">
        <v>106</v>
      </c>
      <c r="T290" t="s">
        <v>520</v>
      </c>
      <c r="U290"/>
      <c r="V290" s="3" t="s">
        <v>17</v>
      </c>
      <c r="X290" s="3" t="s">
        <v>17</v>
      </c>
      <c r="Y290" s="3" t="s">
        <v>142</v>
      </c>
      <c r="AA290" s="3" t="s">
        <v>37</v>
      </c>
      <c r="AB290" s="3" t="s">
        <v>38</v>
      </c>
      <c r="AC290" s="3">
        <v>31215</v>
      </c>
      <c r="AD290" s="3" t="s">
        <v>41</v>
      </c>
      <c r="AE290" s="3" t="s">
        <v>485</v>
      </c>
      <c r="AF290" s="11" t="s">
        <v>44</v>
      </c>
      <c r="AG290" s="21" t="s">
        <v>44</v>
      </c>
      <c r="AH290" s="11" t="s">
        <v>44</v>
      </c>
    </row>
    <row r="291" spans="1:35" x14ac:dyDescent="0.2">
      <c r="A291" s="3" t="s">
        <v>454</v>
      </c>
      <c r="B291" s="6" t="s">
        <v>163</v>
      </c>
      <c r="C291" s="9">
        <f t="shared" ca="1" si="23"/>
        <v>45835</v>
      </c>
      <c r="E291" s="7">
        <f ca="1">IF(VALUE(RIGHT($A291,LEN($A291) - MIN(SEARCH({0,1,2,3,4,5,6,7,8,9}, $A291&amp;"0123456789")) +1))&lt;11,TODAY()-(MOD(ROW(),10)*7),TODAY()+((MOD(ROW(),10)+1)*7))</f>
        <v>45860</v>
      </c>
      <c r="F291" s="7">
        <f t="shared" ca="1" si="24"/>
        <v>45864</v>
      </c>
      <c r="G291" s="6">
        <f t="shared" ca="1" si="20"/>
        <v>1</v>
      </c>
      <c r="H291" s="6">
        <f t="shared" ca="1" si="21"/>
        <v>3</v>
      </c>
      <c r="I291">
        <f t="shared" ca="1" si="22"/>
        <v>0</v>
      </c>
      <c r="J291" s="5">
        <v>390</v>
      </c>
      <c r="K291" s="5">
        <v>125</v>
      </c>
      <c r="L291" s="5">
        <v>-20</v>
      </c>
      <c r="M291" s="5">
        <v>27</v>
      </c>
      <c r="N291" s="5">
        <v>15</v>
      </c>
      <c r="O291" s="5">
        <v>537</v>
      </c>
      <c r="R291" s="8" t="s">
        <v>107</v>
      </c>
      <c r="S291" s="8" t="s">
        <v>108</v>
      </c>
      <c r="T291" t="s">
        <v>521</v>
      </c>
      <c r="U291"/>
      <c r="V291" s="3" t="s">
        <v>17</v>
      </c>
      <c r="X291" s="3" t="s">
        <v>17</v>
      </c>
      <c r="Y291" s="3" t="s">
        <v>29</v>
      </c>
      <c r="Z291" s="3" t="s">
        <v>143</v>
      </c>
      <c r="AA291" s="3" t="s">
        <v>30</v>
      </c>
      <c r="AB291" s="3" t="s">
        <v>33</v>
      </c>
      <c r="AC291" s="3" t="s">
        <v>31</v>
      </c>
      <c r="AD291" s="3" t="s">
        <v>32</v>
      </c>
      <c r="AE291" s="3" t="s">
        <v>485</v>
      </c>
      <c r="AF291" s="11">
        <v>0.54166666666666696</v>
      </c>
      <c r="AG291" s="21" t="s">
        <v>44</v>
      </c>
      <c r="AH291" s="11">
        <v>0.58333333333333304</v>
      </c>
    </row>
    <row r="292" spans="1:35" x14ac:dyDescent="0.2">
      <c r="A292" s="3" t="s">
        <v>455</v>
      </c>
      <c r="B292" s="6" t="s">
        <v>163</v>
      </c>
      <c r="C292" s="9">
        <f t="shared" ca="1" si="23"/>
        <v>45817</v>
      </c>
      <c r="E292" s="7">
        <f ca="1">IF(VALUE(RIGHT($A292,LEN($A292) - MIN(SEARCH({0,1,2,3,4,5,6,7,8,9}, $A292&amp;"0123456789")) +1))&lt;11,TODAY()-(MOD(ROW(),10)*7),TODAY()+((MOD(ROW(),10)+1)*7))</f>
        <v>45888</v>
      </c>
      <c r="F292" s="7">
        <f t="shared" ca="1" si="24"/>
        <v>45891</v>
      </c>
      <c r="G292" s="6">
        <f t="shared" ca="1" si="20"/>
        <v>5</v>
      </c>
      <c r="H292" s="6">
        <f t="shared" ca="1" si="21"/>
        <v>3</v>
      </c>
      <c r="I292">
        <f t="shared" ca="1" si="22"/>
        <v>2</v>
      </c>
      <c r="J292" s="5">
        <v>750</v>
      </c>
      <c r="K292" s="5">
        <v>0</v>
      </c>
      <c r="L292" s="5">
        <v>0</v>
      </c>
      <c r="M292" s="5">
        <v>35</v>
      </c>
      <c r="N292" s="5">
        <v>30</v>
      </c>
      <c r="O292" s="5">
        <v>815</v>
      </c>
      <c r="R292" s="8" t="s">
        <v>109</v>
      </c>
      <c r="S292" s="8" t="s">
        <v>110</v>
      </c>
      <c r="T292" t="s">
        <v>522</v>
      </c>
      <c r="U292"/>
      <c r="V292" s="3" t="s">
        <v>17</v>
      </c>
      <c r="W292" s="3" t="s">
        <v>17</v>
      </c>
      <c r="Y292" s="3" t="s">
        <v>144</v>
      </c>
      <c r="Z292" s="3" t="s">
        <v>35</v>
      </c>
      <c r="AA292" s="3" t="s">
        <v>34</v>
      </c>
      <c r="AB292" s="3" t="s">
        <v>39</v>
      </c>
      <c r="AC292" s="3">
        <v>51409</v>
      </c>
      <c r="AD292" s="3" t="s">
        <v>40</v>
      </c>
      <c r="AE292" s="3" t="s">
        <v>25</v>
      </c>
      <c r="AF292" s="11" t="s">
        <v>44</v>
      </c>
      <c r="AG292" s="21" t="s">
        <v>44</v>
      </c>
      <c r="AH292" s="11" t="s">
        <v>44</v>
      </c>
    </row>
    <row r="293" spans="1:35" x14ac:dyDescent="0.2">
      <c r="A293" s="3" t="s">
        <v>456</v>
      </c>
      <c r="B293" s="6" t="s">
        <v>163</v>
      </c>
      <c r="C293" s="9">
        <f t="shared" ca="1" si="23"/>
        <v>45847</v>
      </c>
      <c r="E293" s="7">
        <f ca="1">IF(VALUE(RIGHT($A293,LEN($A293) - MIN(SEARCH({0,1,2,3,4,5,6,7,8,9}, $A293&amp;"0123456789")) +1))&lt;11,TODAY()-(MOD(ROW(),10)*7),TODAY()+((MOD(ROW(),10)+1)*7))</f>
        <v>45895</v>
      </c>
      <c r="F293" s="7">
        <f t="shared" ca="1" si="24"/>
        <v>45897</v>
      </c>
      <c r="G293" s="6">
        <f t="shared" ca="1" si="20"/>
        <v>5</v>
      </c>
      <c r="H293" s="6">
        <f t="shared" ca="1" si="21"/>
        <v>3</v>
      </c>
      <c r="I293">
        <f t="shared" ca="1" si="22"/>
        <v>2</v>
      </c>
      <c r="J293" s="5">
        <v>1125</v>
      </c>
      <c r="K293" s="5">
        <v>50</v>
      </c>
      <c r="L293" s="5">
        <v>0</v>
      </c>
      <c r="M293" s="5">
        <v>55</v>
      </c>
      <c r="N293" s="5">
        <v>25</v>
      </c>
      <c r="O293" s="5">
        <v>1255</v>
      </c>
      <c r="R293" s="8" t="s">
        <v>112</v>
      </c>
      <c r="S293" s="8" t="s">
        <v>111</v>
      </c>
      <c r="T293" t="s">
        <v>523</v>
      </c>
      <c r="U293"/>
      <c r="V293" s="3" t="s">
        <v>17</v>
      </c>
      <c r="X293" s="3" t="s">
        <v>17</v>
      </c>
      <c r="Y293" s="3" t="s">
        <v>145</v>
      </c>
      <c r="AA293" s="3" t="s">
        <v>37</v>
      </c>
      <c r="AB293" s="3" t="s">
        <v>38</v>
      </c>
      <c r="AC293" s="3">
        <v>71603</v>
      </c>
      <c r="AD293" s="3" t="s">
        <v>41</v>
      </c>
      <c r="AE293" s="3" t="s">
        <v>485</v>
      </c>
      <c r="AF293" s="11">
        <v>0.58333333333333304</v>
      </c>
      <c r="AG293" s="21" t="s">
        <v>44</v>
      </c>
      <c r="AH293" s="11" t="s">
        <v>44</v>
      </c>
    </row>
    <row r="294" spans="1:35" x14ac:dyDescent="0.2">
      <c r="A294" s="3" t="s">
        <v>457</v>
      </c>
      <c r="B294" s="6" t="s">
        <v>163</v>
      </c>
      <c r="C294" s="9">
        <f t="shared" ca="1" si="23"/>
        <v>45846</v>
      </c>
      <c r="E294" s="7">
        <f ca="1">IF(VALUE(RIGHT($A294,LEN($A294) - MIN(SEARCH({0,1,2,3,4,5,6,7,8,9}, $A294&amp;"0123456789")) +1))&lt;11,TODAY()-(MOD(ROW(),10)*7),TODAY()+((MOD(ROW(),10)+1)*7))</f>
        <v>45902</v>
      </c>
      <c r="F294" s="7">
        <f t="shared" ca="1" si="24"/>
        <v>45905</v>
      </c>
      <c r="G294" s="6">
        <f t="shared" ca="1" si="20"/>
        <v>1</v>
      </c>
      <c r="H294" s="6">
        <f t="shared" ca="1" si="21"/>
        <v>1</v>
      </c>
      <c r="I294">
        <f t="shared" ca="1" si="22"/>
        <v>2</v>
      </c>
      <c r="J294" s="5">
        <v>390</v>
      </c>
      <c r="K294" s="5">
        <v>125</v>
      </c>
      <c r="L294" s="5">
        <v>-20</v>
      </c>
      <c r="M294" s="5">
        <v>27</v>
      </c>
      <c r="N294" s="5">
        <v>15</v>
      </c>
      <c r="O294" s="5">
        <v>537</v>
      </c>
      <c r="R294" s="8" t="s">
        <v>113</v>
      </c>
      <c r="S294" s="8" t="s">
        <v>114</v>
      </c>
      <c r="T294" t="s">
        <v>524</v>
      </c>
      <c r="U294"/>
      <c r="V294" s="3" t="s">
        <v>17</v>
      </c>
      <c r="X294" s="3" t="s">
        <v>17</v>
      </c>
      <c r="Y294" s="3" t="s">
        <v>29</v>
      </c>
      <c r="Z294" s="3" t="s">
        <v>146</v>
      </c>
      <c r="AA294" s="3" t="s">
        <v>30</v>
      </c>
      <c r="AB294" s="3" t="s">
        <v>33</v>
      </c>
      <c r="AC294" s="3" t="s">
        <v>118</v>
      </c>
      <c r="AD294" s="3" t="s">
        <v>32</v>
      </c>
      <c r="AE294" s="3" t="s">
        <v>485</v>
      </c>
      <c r="AF294" s="11" t="s">
        <v>44</v>
      </c>
      <c r="AG294" s="21" t="s">
        <v>44</v>
      </c>
      <c r="AH294" s="11" t="s">
        <v>44</v>
      </c>
    </row>
    <row r="295" spans="1:35" x14ac:dyDescent="0.2">
      <c r="A295" s="3" t="s">
        <v>458</v>
      </c>
      <c r="B295" s="6" t="s">
        <v>163</v>
      </c>
      <c r="C295" s="9">
        <f t="shared" ca="1" si="23"/>
        <v>45856</v>
      </c>
      <c r="E295" s="7">
        <f ca="1">IF(VALUE(RIGHT($A295,LEN($A295) - MIN(SEARCH({0,1,2,3,4,5,6,7,8,9}, $A295&amp;"0123456789")) +1))&lt;11,TODAY()-(MOD(ROW(),10)*7),TODAY()+((MOD(ROW(),10)+1)*7))</f>
        <v>45909</v>
      </c>
      <c r="F295" s="7">
        <f t="shared" ca="1" si="24"/>
        <v>45914</v>
      </c>
      <c r="G295" s="6">
        <f t="shared" ca="1" si="20"/>
        <v>4</v>
      </c>
      <c r="H295" s="6">
        <f t="shared" ca="1" si="21"/>
        <v>4</v>
      </c>
      <c r="I295">
        <f t="shared" ca="1" si="22"/>
        <v>0</v>
      </c>
      <c r="J295" s="5">
        <v>750</v>
      </c>
      <c r="K295" s="5">
        <v>0</v>
      </c>
      <c r="L295" s="5">
        <v>0</v>
      </c>
      <c r="M295" s="5">
        <v>35</v>
      </c>
      <c r="N295" s="5">
        <v>30</v>
      </c>
      <c r="O295" s="5">
        <v>815</v>
      </c>
      <c r="R295" s="8" t="s">
        <v>7</v>
      </c>
      <c r="S295" s="8" t="s">
        <v>8</v>
      </c>
      <c r="T295" t="s">
        <v>490</v>
      </c>
      <c r="U295"/>
      <c r="V295" s="3" t="s">
        <v>17</v>
      </c>
      <c r="W295" s="3" t="s">
        <v>17</v>
      </c>
      <c r="Y295" s="3" t="s">
        <v>27</v>
      </c>
      <c r="Z295" s="3" t="s">
        <v>35</v>
      </c>
      <c r="AA295" s="3" t="s">
        <v>34</v>
      </c>
      <c r="AB295" s="3" t="s">
        <v>39</v>
      </c>
      <c r="AC295" s="3">
        <v>11021</v>
      </c>
      <c r="AD295" s="3" t="s">
        <v>40</v>
      </c>
      <c r="AE295" s="3" t="s">
        <v>25</v>
      </c>
      <c r="AF295" s="11" t="s">
        <v>44</v>
      </c>
      <c r="AG295" s="21" t="s">
        <v>44</v>
      </c>
      <c r="AH295" s="11">
        <v>0.5</v>
      </c>
      <c r="AI295" s="3" t="s">
        <v>46</v>
      </c>
    </row>
    <row r="296" spans="1:35" x14ac:dyDescent="0.2">
      <c r="A296" s="3" t="s">
        <v>459</v>
      </c>
      <c r="B296" s="6" t="s">
        <v>163</v>
      </c>
      <c r="C296" s="9">
        <f t="shared" ca="1" si="23"/>
        <v>45875</v>
      </c>
      <c r="E296" s="7">
        <f ca="1">IF(VALUE(RIGHT($A296,LEN($A296) - MIN(SEARCH({0,1,2,3,4,5,6,7,8,9}, $A296&amp;"0123456789")) +1))&lt;11,TODAY()-(MOD(ROW(),10)*7),TODAY()+((MOD(ROW(),10)+1)*7))</f>
        <v>45916</v>
      </c>
      <c r="F296" s="7">
        <f t="shared" ca="1" si="24"/>
        <v>45918</v>
      </c>
      <c r="G296" s="6">
        <f t="shared" ca="1" si="20"/>
        <v>1</v>
      </c>
      <c r="H296" s="6">
        <f t="shared" ca="1" si="21"/>
        <v>2</v>
      </c>
      <c r="I296">
        <f t="shared" ca="1" si="22"/>
        <v>0</v>
      </c>
      <c r="J296" s="5">
        <v>1125</v>
      </c>
      <c r="K296" s="5">
        <v>50</v>
      </c>
      <c r="L296" s="5">
        <v>0</v>
      </c>
      <c r="M296" s="5">
        <v>55</v>
      </c>
      <c r="N296" s="5">
        <v>25</v>
      </c>
      <c r="O296" s="5">
        <v>1255</v>
      </c>
      <c r="R296" s="8" t="s">
        <v>6</v>
      </c>
      <c r="S296" s="8" t="s">
        <v>9</v>
      </c>
      <c r="T296" t="s">
        <v>491</v>
      </c>
      <c r="U296"/>
      <c r="V296" s="3" t="s">
        <v>17</v>
      </c>
      <c r="X296" s="3" t="s">
        <v>17</v>
      </c>
      <c r="Y296" s="3" t="s">
        <v>28</v>
      </c>
      <c r="AA296" s="3" t="s">
        <v>37</v>
      </c>
      <c r="AB296" s="3" t="s">
        <v>38</v>
      </c>
      <c r="AC296" s="3">
        <v>31215</v>
      </c>
      <c r="AD296" s="3" t="s">
        <v>41</v>
      </c>
      <c r="AE296" s="3" t="s">
        <v>485</v>
      </c>
      <c r="AF296" s="11" t="s">
        <v>44</v>
      </c>
      <c r="AG296" s="21" t="s">
        <v>44</v>
      </c>
      <c r="AH296" s="11" t="s">
        <v>44</v>
      </c>
    </row>
    <row r="297" spans="1:35" x14ac:dyDescent="0.2">
      <c r="A297" s="3" t="s">
        <v>460</v>
      </c>
      <c r="B297" s="6" t="s">
        <v>163</v>
      </c>
      <c r="C297" s="9">
        <f t="shared" ca="1" si="23"/>
        <v>45865</v>
      </c>
      <c r="E297" s="7">
        <f ca="1">IF(VALUE(RIGHT($A297,LEN($A297) - MIN(SEARCH({0,1,2,3,4,5,6,7,8,9}, $A297&amp;"0123456789")) +1))&lt;11,TODAY()-(MOD(ROW(),10)*7),TODAY()+((MOD(ROW(),10)+1)*7))</f>
        <v>45923</v>
      </c>
      <c r="F297" s="7">
        <f t="shared" ca="1" si="24"/>
        <v>45928</v>
      </c>
      <c r="G297" s="6">
        <f t="shared" ca="1" si="20"/>
        <v>4</v>
      </c>
      <c r="H297" s="6">
        <f t="shared" ca="1" si="21"/>
        <v>5</v>
      </c>
      <c r="I297">
        <f t="shared" ca="1" si="22"/>
        <v>2</v>
      </c>
      <c r="J297" s="5">
        <v>390</v>
      </c>
      <c r="K297" s="5">
        <v>125</v>
      </c>
      <c r="L297" s="5">
        <v>-20</v>
      </c>
      <c r="M297" s="5">
        <v>27</v>
      </c>
      <c r="N297" s="5">
        <v>15</v>
      </c>
      <c r="O297" s="5">
        <v>537</v>
      </c>
      <c r="R297" s="8" t="s">
        <v>10</v>
      </c>
      <c r="S297" s="8" t="s">
        <v>11</v>
      </c>
      <c r="T297" t="s">
        <v>493</v>
      </c>
      <c r="U297"/>
      <c r="V297" s="3" t="s">
        <v>17</v>
      </c>
      <c r="X297" s="3" t="s">
        <v>17</v>
      </c>
      <c r="Y297" s="3" t="s">
        <v>29</v>
      </c>
      <c r="Z297" s="3" t="s">
        <v>36</v>
      </c>
      <c r="AA297" s="3" t="s">
        <v>30</v>
      </c>
      <c r="AB297" s="3" t="s">
        <v>33</v>
      </c>
      <c r="AC297" s="3" t="s">
        <v>31</v>
      </c>
      <c r="AD297" s="3" t="s">
        <v>32</v>
      </c>
      <c r="AE297" s="3" t="s">
        <v>485</v>
      </c>
      <c r="AF297" s="11">
        <v>0.54166666666666696</v>
      </c>
      <c r="AG297" s="21" t="s">
        <v>44</v>
      </c>
      <c r="AH297" s="11">
        <v>0.58333333333333304</v>
      </c>
      <c r="AI297" s="3" t="s">
        <v>47</v>
      </c>
    </row>
    <row r="298" spans="1:35" x14ac:dyDescent="0.2">
      <c r="A298" s="3" t="s">
        <v>461</v>
      </c>
      <c r="B298" s="6" t="s">
        <v>163</v>
      </c>
      <c r="C298" s="9">
        <f t="shared" ca="1" si="23"/>
        <v>45864</v>
      </c>
      <c r="E298" s="7">
        <f ca="1">IF(VALUE(RIGHT($A298,LEN($A298) - MIN(SEARCH({0,1,2,3,4,5,6,7,8,9}, $A298&amp;"0123456789")) +1))&lt;11,TODAY()-(MOD(ROW(),10)*7),TODAY()+((MOD(ROW(),10)+1)*7))</f>
        <v>45930</v>
      </c>
      <c r="F298" s="7">
        <f t="shared" ca="1" si="24"/>
        <v>45933</v>
      </c>
      <c r="G298" s="6">
        <f t="shared" ca="1" si="20"/>
        <v>1</v>
      </c>
      <c r="H298" s="6">
        <f t="shared" ca="1" si="21"/>
        <v>5</v>
      </c>
      <c r="I298">
        <f t="shared" ca="1" si="22"/>
        <v>0</v>
      </c>
      <c r="J298" s="5">
        <v>750</v>
      </c>
      <c r="K298" s="5">
        <v>0</v>
      </c>
      <c r="L298" s="5">
        <v>0</v>
      </c>
      <c r="M298" s="5">
        <v>35</v>
      </c>
      <c r="N298" s="5">
        <v>30</v>
      </c>
      <c r="O298" s="5">
        <v>815</v>
      </c>
      <c r="R298" s="8" t="s">
        <v>58</v>
      </c>
      <c r="S298" s="8" t="s">
        <v>59</v>
      </c>
      <c r="T298" t="s">
        <v>494</v>
      </c>
      <c r="U298"/>
      <c r="V298" s="3" t="s">
        <v>17</v>
      </c>
      <c r="W298" s="3" t="s">
        <v>17</v>
      </c>
      <c r="Y298" s="3" t="s">
        <v>115</v>
      </c>
      <c r="Z298" s="3" t="s">
        <v>35</v>
      </c>
      <c r="AA298" s="3" t="s">
        <v>34</v>
      </c>
      <c r="AB298" s="3" t="s">
        <v>39</v>
      </c>
      <c r="AC298" s="3">
        <v>51409</v>
      </c>
      <c r="AD298" s="3" t="s">
        <v>40</v>
      </c>
      <c r="AE298" s="3" t="s">
        <v>25</v>
      </c>
      <c r="AF298" s="11" t="s">
        <v>44</v>
      </c>
      <c r="AG298" s="21" t="s">
        <v>44</v>
      </c>
      <c r="AH298" s="11" t="s">
        <v>44</v>
      </c>
    </row>
    <row r="299" spans="1:35" x14ac:dyDescent="0.2">
      <c r="A299" s="3" t="s">
        <v>462</v>
      </c>
      <c r="B299" s="6" t="s">
        <v>163</v>
      </c>
      <c r="C299" s="9">
        <f t="shared" ca="1" si="23"/>
        <v>45909</v>
      </c>
      <c r="E299" s="7">
        <f ca="1">IF(VALUE(RIGHT($A299,LEN($A299) - MIN(SEARCH({0,1,2,3,4,5,6,7,8,9}, $A299&amp;"0123456789")) +1))&lt;11,TODAY()-(MOD(ROW(),10)*7),TODAY()+((MOD(ROW(),10)+1)*7))</f>
        <v>45937</v>
      </c>
      <c r="F299" s="7">
        <f t="shared" ca="1" si="24"/>
        <v>45941</v>
      </c>
      <c r="G299" s="6">
        <f t="shared" ca="1" si="20"/>
        <v>1</v>
      </c>
      <c r="H299" s="6">
        <f t="shared" ca="1" si="21"/>
        <v>4</v>
      </c>
      <c r="I299">
        <f t="shared" ca="1" si="22"/>
        <v>0</v>
      </c>
      <c r="J299" s="5">
        <v>1125</v>
      </c>
      <c r="K299" s="5">
        <v>50</v>
      </c>
      <c r="L299" s="5">
        <v>0</v>
      </c>
      <c r="M299" s="5">
        <v>55</v>
      </c>
      <c r="N299" s="5">
        <v>25</v>
      </c>
      <c r="O299" s="5">
        <v>1255</v>
      </c>
      <c r="R299" s="8" t="s">
        <v>60</v>
      </c>
      <c r="S299" s="8" t="s">
        <v>61</v>
      </c>
      <c r="T299" t="s">
        <v>495</v>
      </c>
      <c r="U299"/>
      <c r="V299" s="3" t="s">
        <v>17</v>
      </c>
      <c r="X299" s="3" t="s">
        <v>17</v>
      </c>
      <c r="Y299" s="3" t="s">
        <v>116</v>
      </c>
      <c r="AA299" s="3" t="s">
        <v>37</v>
      </c>
      <c r="AB299" s="3" t="s">
        <v>38</v>
      </c>
      <c r="AC299" s="3">
        <v>71603</v>
      </c>
      <c r="AD299" s="3" t="s">
        <v>41</v>
      </c>
      <c r="AE299" s="3" t="s">
        <v>485</v>
      </c>
      <c r="AF299" s="11" t="s">
        <v>44</v>
      </c>
      <c r="AG299" s="21" t="s">
        <v>44</v>
      </c>
      <c r="AH299" s="11" t="s">
        <v>44</v>
      </c>
    </row>
    <row r="300" spans="1:35" x14ac:dyDescent="0.2">
      <c r="A300" s="3" t="s">
        <v>463</v>
      </c>
      <c r="B300" s="6" t="s">
        <v>163</v>
      </c>
      <c r="C300" s="9">
        <f t="shared" ca="1" si="23"/>
        <v>45801</v>
      </c>
      <c r="E300" s="7">
        <f ca="1">IF(VALUE(RIGHT($A300,LEN($A300) - MIN(SEARCH({0,1,2,3,4,5,6,7,8,9}, $A300&amp;"0123456789")) +1))&lt;11,TODAY()-(MOD(ROW(),10)*7),TODAY()+((MOD(ROW(),10)+1)*7))</f>
        <v>45874</v>
      </c>
      <c r="F300" s="7">
        <f t="shared" ca="1" si="24"/>
        <v>45877</v>
      </c>
      <c r="G300" s="6">
        <f t="shared" ca="1" si="20"/>
        <v>3</v>
      </c>
      <c r="H300" s="6">
        <f t="shared" ca="1" si="21"/>
        <v>3</v>
      </c>
      <c r="I300">
        <f t="shared" ca="1" si="22"/>
        <v>0</v>
      </c>
      <c r="J300" s="5">
        <v>390</v>
      </c>
      <c r="K300" s="5">
        <v>125</v>
      </c>
      <c r="L300" s="5">
        <v>-20</v>
      </c>
      <c r="M300" s="5">
        <v>27</v>
      </c>
      <c r="N300" s="5">
        <v>15</v>
      </c>
      <c r="O300" s="5">
        <v>537</v>
      </c>
      <c r="R300" s="8" t="s">
        <v>62</v>
      </c>
      <c r="S300" s="8" t="s">
        <v>63</v>
      </c>
      <c r="T300" t="s">
        <v>496</v>
      </c>
      <c r="U300"/>
      <c r="V300" s="3" t="s">
        <v>17</v>
      </c>
      <c r="X300" s="3" t="s">
        <v>17</v>
      </c>
      <c r="Y300" s="3" t="s">
        <v>29</v>
      </c>
      <c r="Z300" s="3" t="s">
        <v>117</v>
      </c>
      <c r="AA300" s="3" t="s">
        <v>30</v>
      </c>
      <c r="AB300" s="3" t="s">
        <v>33</v>
      </c>
      <c r="AC300" s="3" t="s">
        <v>118</v>
      </c>
      <c r="AD300" s="3" t="s">
        <v>32</v>
      </c>
      <c r="AE300" s="3" t="s">
        <v>485</v>
      </c>
      <c r="AF300" s="11" t="s">
        <v>44</v>
      </c>
      <c r="AG300" s="21" t="s">
        <v>44</v>
      </c>
      <c r="AH300" s="11" t="s">
        <v>44</v>
      </c>
    </row>
    <row r="301" spans="1:35" x14ac:dyDescent="0.2">
      <c r="A301" s="3" t="s">
        <v>464</v>
      </c>
      <c r="B301" s="6" t="s">
        <v>163</v>
      </c>
      <c r="C301" s="9">
        <f t="shared" ca="1" si="23"/>
        <v>45859</v>
      </c>
      <c r="E301" s="7">
        <f ca="1">IF(VALUE(RIGHT($A301,LEN($A301) - MIN(SEARCH({0,1,2,3,4,5,6,7,8,9}, $A301&amp;"0123456789")) +1))&lt;11,TODAY()-(MOD(ROW(),10)*7),TODAY()+((MOD(ROW(),10)+1)*7))</f>
        <v>45881</v>
      </c>
      <c r="F301" s="7">
        <f t="shared" ca="1" si="24"/>
        <v>45886</v>
      </c>
      <c r="G301" s="6">
        <f t="shared" ca="1" si="20"/>
        <v>4</v>
      </c>
      <c r="H301" s="6">
        <f t="shared" ca="1" si="21"/>
        <v>5</v>
      </c>
      <c r="I301">
        <f t="shared" ca="1" si="22"/>
        <v>2</v>
      </c>
      <c r="J301" s="5">
        <v>750</v>
      </c>
      <c r="K301" s="5">
        <v>0</v>
      </c>
      <c r="L301" s="5">
        <v>0</v>
      </c>
      <c r="M301" s="5">
        <v>35</v>
      </c>
      <c r="N301" s="5">
        <v>30</v>
      </c>
      <c r="O301" s="5">
        <v>815</v>
      </c>
      <c r="R301" s="8" t="s">
        <v>64</v>
      </c>
      <c r="S301" s="8" t="s">
        <v>65</v>
      </c>
      <c r="T301" t="s">
        <v>497</v>
      </c>
      <c r="U301"/>
      <c r="V301" s="3" t="s">
        <v>17</v>
      </c>
      <c r="W301" s="3" t="s">
        <v>17</v>
      </c>
      <c r="Y301" s="3" t="s">
        <v>119</v>
      </c>
      <c r="Z301" s="3" t="s">
        <v>35</v>
      </c>
      <c r="AA301" s="3" t="s">
        <v>34</v>
      </c>
      <c r="AB301" s="3" t="s">
        <v>39</v>
      </c>
      <c r="AC301" s="3" t="s">
        <v>151</v>
      </c>
      <c r="AD301" s="3" t="s">
        <v>40</v>
      </c>
      <c r="AE301" s="3" t="s">
        <v>25</v>
      </c>
      <c r="AF301" s="11">
        <v>0.58333333333333304</v>
      </c>
      <c r="AG301" s="21" t="s">
        <v>44</v>
      </c>
      <c r="AH301" s="11" t="s">
        <v>44</v>
      </c>
    </row>
    <row r="302" spans="1:35" x14ac:dyDescent="0.2">
      <c r="A302" s="3" t="s">
        <v>465</v>
      </c>
      <c r="B302" s="6" t="s">
        <v>164</v>
      </c>
      <c r="C302" s="9">
        <f t="shared" ca="1" si="23"/>
        <v>45819</v>
      </c>
      <c r="E302" s="7">
        <f ca="1">IF(VALUE(RIGHT($A302,LEN($A302) - MIN(SEARCH({0,1,2,3,4,5,6,7,8,9}, $A302&amp;"0123456789")) +1))&lt;11,TODAY()-(MOD(ROW(),10)*7),TODAY()+((MOD(ROW(),10)+1)*7))</f>
        <v>45853</v>
      </c>
      <c r="F302" s="7">
        <f t="shared" ca="1" si="24"/>
        <v>45858</v>
      </c>
      <c r="G302" s="6">
        <f t="shared" ca="1" si="20"/>
        <v>2</v>
      </c>
      <c r="H302" s="6">
        <f t="shared" ca="1" si="21"/>
        <v>3</v>
      </c>
      <c r="I302">
        <f t="shared" ca="1" si="22"/>
        <v>1</v>
      </c>
      <c r="J302" s="5">
        <v>1125</v>
      </c>
      <c r="K302" s="5">
        <v>50</v>
      </c>
      <c r="L302" s="5">
        <v>0</v>
      </c>
      <c r="M302" s="5">
        <v>55</v>
      </c>
      <c r="N302" s="5">
        <v>25</v>
      </c>
      <c r="O302" s="5">
        <v>1255</v>
      </c>
      <c r="R302" s="8" t="s">
        <v>66</v>
      </c>
      <c r="S302" s="8" t="s">
        <v>67</v>
      </c>
      <c r="T302" t="s">
        <v>498</v>
      </c>
      <c r="U302"/>
      <c r="V302" s="3" t="s">
        <v>17</v>
      </c>
      <c r="X302" s="3" t="s">
        <v>17</v>
      </c>
      <c r="Y302" s="3" t="s">
        <v>120</v>
      </c>
      <c r="AA302" s="3" t="s">
        <v>37</v>
      </c>
      <c r="AB302" s="3" t="s">
        <v>38</v>
      </c>
      <c r="AC302" s="3" t="s">
        <v>152</v>
      </c>
      <c r="AD302" s="3" t="s">
        <v>41</v>
      </c>
      <c r="AE302" s="3" t="s">
        <v>485</v>
      </c>
      <c r="AF302" s="11" t="s">
        <v>44</v>
      </c>
      <c r="AG302" s="21" t="s">
        <v>44</v>
      </c>
      <c r="AH302" s="11" t="s">
        <v>44</v>
      </c>
    </row>
    <row r="303" spans="1:35" x14ac:dyDescent="0.2">
      <c r="A303" s="3" t="s">
        <v>466</v>
      </c>
      <c r="B303" s="6" t="s">
        <v>164</v>
      </c>
      <c r="C303" s="9">
        <f t="shared" ca="1" si="23"/>
        <v>45778</v>
      </c>
      <c r="E303" s="7">
        <f ca="1">IF(VALUE(RIGHT($A303,LEN($A303) - MIN(SEARCH({0,1,2,3,4,5,6,7,8,9}, $A303&amp;"0123456789")) +1))&lt;11,TODAY()-(MOD(ROW(),10)*7),TODAY()+((MOD(ROW(),10)+1)*7))</f>
        <v>45846</v>
      </c>
      <c r="F303" s="7">
        <f t="shared" ca="1" si="24"/>
        <v>45849</v>
      </c>
      <c r="G303" s="6">
        <f t="shared" ca="1" si="20"/>
        <v>6</v>
      </c>
      <c r="H303" s="6">
        <f t="shared" ca="1" si="21"/>
        <v>1</v>
      </c>
      <c r="I303">
        <f t="shared" ca="1" si="22"/>
        <v>2</v>
      </c>
      <c r="J303" s="5">
        <v>390</v>
      </c>
      <c r="K303" s="5">
        <v>125</v>
      </c>
      <c r="L303" s="5">
        <v>-20</v>
      </c>
      <c r="M303" s="5">
        <v>27</v>
      </c>
      <c r="N303" s="5">
        <v>15</v>
      </c>
      <c r="O303" s="5">
        <v>537</v>
      </c>
      <c r="R303" s="8" t="s">
        <v>68</v>
      </c>
      <c r="S303" s="8" t="s">
        <v>69</v>
      </c>
      <c r="T303" t="s">
        <v>499</v>
      </c>
      <c r="U303"/>
      <c r="V303" s="3" t="s">
        <v>17</v>
      </c>
      <c r="X303" s="3" t="s">
        <v>17</v>
      </c>
      <c r="Y303" s="3" t="s">
        <v>29</v>
      </c>
      <c r="Z303" s="3" t="s">
        <v>121</v>
      </c>
      <c r="AA303" s="3" t="s">
        <v>30</v>
      </c>
      <c r="AB303" s="3" t="s">
        <v>33</v>
      </c>
      <c r="AC303" s="3" t="s">
        <v>122</v>
      </c>
      <c r="AD303" s="3" t="s">
        <v>32</v>
      </c>
      <c r="AE303" s="3" t="s">
        <v>485</v>
      </c>
      <c r="AF303" s="11" t="s">
        <v>44</v>
      </c>
      <c r="AG303" s="21" t="s">
        <v>44</v>
      </c>
      <c r="AH303" s="11" t="s">
        <v>44</v>
      </c>
    </row>
    <row r="304" spans="1:35" x14ac:dyDescent="0.2">
      <c r="A304" s="3" t="s">
        <v>467</v>
      </c>
      <c r="B304" s="6" t="s">
        <v>164</v>
      </c>
      <c r="C304" s="9">
        <f t="shared" ca="1" si="23"/>
        <v>45809</v>
      </c>
      <c r="E304" s="7">
        <f ca="1">IF(VALUE(RIGHT($A304,LEN($A304) - MIN(SEARCH({0,1,2,3,4,5,6,7,8,9}, $A304&amp;"0123456789")) +1))&lt;11,TODAY()-(MOD(ROW(),10)*7),TODAY()+((MOD(ROW(),10)+1)*7))</f>
        <v>45839</v>
      </c>
      <c r="F304" s="7">
        <f t="shared" ca="1" si="24"/>
        <v>45843</v>
      </c>
      <c r="G304" s="6">
        <f t="shared" ca="1" si="20"/>
        <v>4</v>
      </c>
      <c r="H304" s="6">
        <f t="shared" ca="1" si="21"/>
        <v>0</v>
      </c>
      <c r="I304">
        <f t="shared" ca="1" si="22"/>
        <v>1</v>
      </c>
      <c r="J304" s="5">
        <v>750</v>
      </c>
      <c r="K304" s="5">
        <v>0</v>
      </c>
      <c r="L304" s="5">
        <v>0</v>
      </c>
      <c r="M304" s="5">
        <v>35</v>
      </c>
      <c r="N304" s="5">
        <v>30</v>
      </c>
      <c r="O304" s="5">
        <v>815</v>
      </c>
      <c r="R304" s="8" t="s">
        <v>70</v>
      </c>
      <c r="S304" s="8" t="s">
        <v>71</v>
      </c>
      <c r="T304" t="s">
        <v>500</v>
      </c>
      <c r="U304"/>
      <c r="V304" s="3" t="s">
        <v>17</v>
      </c>
      <c r="W304" s="3" t="s">
        <v>17</v>
      </c>
      <c r="Y304" s="3" t="s">
        <v>123</v>
      </c>
      <c r="Z304" s="3" t="s">
        <v>35</v>
      </c>
      <c r="AA304" s="3" t="s">
        <v>34</v>
      </c>
      <c r="AB304" s="3" t="s">
        <v>39</v>
      </c>
      <c r="AC304" s="3">
        <v>11021</v>
      </c>
      <c r="AD304" s="3" t="s">
        <v>40</v>
      </c>
      <c r="AE304" s="3" t="s">
        <v>25</v>
      </c>
      <c r="AF304" s="11">
        <v>0.54166666666666696</v>
      </c>
      <c r="AG304" s="21" t="s">
        <v>44</v>
      </c>
      <c r="AH304" s="11">
        <v>0.58333333333333304</v>
      </c>
    </row>
    <row r="305" spans="1:34" x14ac:dyDescent="0.2">
      <c r="A305" s="3" t="s">
        <v>468</v>
      </c>
      <c r="B305" s="6" t="s">
        <v>164</v>
      </c>
      <c r="C305" s="9">
        <f t="shared" ca="1" si="23"/>
        <v>45812</v>
      </c>
      <c r="E305" s="7">
        <f ca="1">IF(VALUE(RIGHT($A305,LEN($A305) - MIN(SEARCH({0,1,2,3,4,5,6,7,8,9}, $A305&amp;"0123456789")) +1))&lt;11,TODAY()-(MOD(ROW(),10)*7),TODAY()+((MOD(ROW(),10)+1)*7))</f>
        <v>45832</v>
      </c>
      <c r="F305" s="7">
        <f t="shared" ca="1" si="24"/>
        <v>45837</v>
      </c>
      <c r="G305" s="6">
        <f t="shared" ca="1" si="20"/>
        <v>3</v>
      </c>
      <c r="H305" s="6">
        <f t="shared" ca="1" si="21"/>
        <v>1</v>
      </c>
      <c r="I305">
        <f t="shared" ca="1" si="22"/>
        <v>0</v>
      </c>
      <c r="J305" s="5">
        <v>1125</v>
      </c>
      <c r="K305" s="5">
        <v>50</v>
      </c>
      <c r="L305" s="5">
        <v>0</v>
      </c>
      <c r="M305" s="5">
        <v>55</v>
      </c>
      <c r="N305" s="5">
        <v>25</v>
      </c>
      <c r="O305" s="5">
        <v>1255</v>
      </c>
      <c r="R305" s="8" t="s">
        <v>72</v>
      </c>
      <c r="S305" s="8" t="s">
        <v>73</v>
      </c>
      <c r="T305" t="s">
        <v>502</v>
      </c>
      <c r="U305"/>
      <c r="V305" s="3" t="s">
        <v>17</v>
      </c>
      <c r="X305" s="3" t="s">
        <v>17</v>
      </c>
      <c r="Y305" s="3" t="s">
        <v>124</v>
      </c>
      <c r="AA305" s="3" t="s">
        <v>37</v>
      </c>
      <c r="AB305" s="3" t="s">
        <v>38</v>
      </c>
      <c r="AC305" s="3">
        <v>31215</v>
      </c>
      <c r="AD305" s="3" t="s">
        <v>41</v>
      </c>
      <c r="AE305" s="3" t="s">
        <v>485</v>
      </c>
      <c r="AF305" s="11" t="s">
        <v>44</v>
      </c>
      <c r="AG305" s="21" t="s">
        <v>44</v>
      </c>
      <c r="AH305" s="11" t="s">
        <v>44</v>
      </c>
    </row>
    <row r="306" spans="1:34" x14ac:dyDescent="0.2">
      <c r="A306" s="3" t="s">
        <v>469</v>
      </c>
      <c r="B306" s="6" t="s">
        <v>164</v>
      </c>
      <c r="C306" s="9">
        <f t="shared" ca="1" si="23"/>
        <v>45759</v>
      </c>
      <c r="E306" s="7">
        <f ca="1">IF(VALUE(RIGHT($A306,LEN($A306) - MIN(SEARCH({0,1,2,3,4,5,6,7,8,9}, $A306&amp;"0123456789")) +1))&lt;11,TODAY()-(MOD(ROW(),10)*7),TODAY()+((MOD(ROW(),10)+1)*7))</f>
        <v>45825</v>
      </c>
      <c r="F306" s="7">
        <f t="shared" ca="1" si="24"/>
        <v>45828</v>
      </c>
      <c r="G306" s="6">
        <f t="shared" ca="1" si="20"/>
        <v>3</v>
      </c>
      <c r="H306" s="6">
        <f t="shared" ca="1" si="21"/>
        <v>1</v>
      </c>
      <c r="I306">
        <f t="shared" ca="1" si="22"/>
        <v>1</v>
      </c>
      <c r="J306" s="5">
        <v>390</v>
      </c>
      <c r="K306" s="5">
        <v>125</v>
      </c>
      <c r="L306" s="5">
        <v>-20</v>
      </c>
      <c r="M306" s="5">
        <v>27</v>
      </c>
      <c r="N306" s="5">
        <v>15</v>
      </c>
      <c r="O306" s="5">
        <v>537</v>
      </c>
      <c r="R306" s="8" t="s">
        <v>74</v>
      </c>
      <c r="S306" s="8" t="s">
        <v>75</v>
      </c>
      <c r="T306" t="s">
        <v>503</v>
      </c>
      <c r="U306"/>
      <c r="V306" s="3" t="s">
        <v>17</v>
      </c>
      <c r="X306" s="3" t="s">
        <v>17</v>
      </c>
      <c r="Y306" s="3" t="s">
        <v>29</v>
      </c>
      <c r="Z306" s="3" t="s">
        <v>125</v>
      </c>
      <c r="AA306" s="3" t="s">
        <v>30</v>
      </c>
      <c r="AB306" s="3" t="s">
        <v>33</v>
      </c>
      <c r="AC306" s="3" t="s">
        <v>31</v>
      </c>
      <c r="AD306" s="3" t="s">
        <v>32</v>
      </c>
      <c r="AE306" s="3" t="s">
        <v>485</v>
      </c>
      <c r="AF306" s="11" t="s">
        <v>44</v>
      </c>
      <c r="AG306" s="21" t="s">
        <v>44</v>
      </c>
      <c r="AH306" s="11" t="s">
        <v>44</v>
      </c>
    </row>
    <row r="307" spans="1:34" x14ac:dyDescent="0.2">
      <c r="A307" s="3" t="s">
        <v>470</v>
      </c>
      <c r="B307" s="6" t="s">
        <v>164</v>
      </c>
      <c r="C307" s="9">
        <f t="shared" ca="1" si="23"/>
        <v>45751</v>
      </c>
      <c r="E307" s="7">
        <f ca="1">IF(VALUE(RIGHT($A307,LEN($A307) - MIN(SEARCH({0,1,2,3,4,5,6,7,8,9}, $A307&amp;"0123456789")) +1))&lt;11,TODAY()-(MOD(ROW(),10)*7),TODAY()+((MOD(ROW(),10)+1)*7))</f>
        <v>45818</v>
      </c>
      <c r="F307" s="7">
        <f t="shared" ca="1" si="24"/>
        <v>45823</v>
      </c>
      <c r="G307" s="6">
        <f t="shared" ca="1" si="20"/>
        <v>2</v>
      </c>
      <c r="H307" s="6">
        <f t="shared" ca="1" si="21"/>
        <v>1</v>
      </c>
      <c r="I307">
        <f t="shared" ca="1" si="22"/>
        <v>0</v>
      </c>
      <c r="J307" s="5">
        <v>750</v>
      </c>
      <c r="K307" s="5">
        <v>0</v>
      </c>
      <c r="L307" s="5">
        <v>0</v>
      </c>
      <c r="M307" s="5">
        <v>35</v>
      </c>
      <c r="N307" s="5">
        <v>30</v>
      </c>
      <c r="O307" s="5">
        <v>815</v>
      </c>
      <c r="R307" s="8" t="s">
        <v>76</v>
      </c>
      <c r="S307" s="8" t="s">
        <v>77</v>
      </c>
      <c r="T307" t="s">
        <v>504</v>
      </c>
      <c r="U307"/>
      <c r="V307" s="3" t="s">
        <v>17</v>
      </c>
      <c r="W307" s="3" t="s">
        <v>17</v>
      </c>
      <c r="Y307" s="3" t="s">
        <v>126</v>
      </c>
      <c r="Z307" s="3" t="s">
        <v>35</v>
      </c>
      <c r="AA307" s="3" t="s">
        <v>34</v>
      </c>
      <c r="AB307" s="3" t="s">
        <v>39</v>
      </c>
      <c r="AC307" s="3">
        <v>51409</v>
      </c>
      <c r="AD307" s="3" t="s">
        <v>40</v>
      </c>
      <c r="AE307" s="3" t="s">
        <v>25</v>
      </c>
      <c r="AF307" s="11" t="s">
        <v>44</v>
      </c>
      <c r="AG307" s="21" t="s">
        <v>44</v>
      </c>
      <c r="AH307" s="11" t="s">
        <v>44</v>
      </c>
    </row>
    <row r="308" spans="1:34" x14ac:dyDescent="0.2">
      <c r="A308" s="3" t="s">
        <v>471</v>
      </c>
      <c r="B308" s="6" t="s">
        <v>164</v>
      </c>
      <c r="C308" s="9">
        <f t="shared" ca="1" si="23"/>
        <v>45733</v>
      </c>
      <c r="E308" s="7">
        <f ca="1">IF(VALUE(RIGHT($A308,LEN($A308) - MIN(SEARCH({0,1,2,3,4,5,6,7,8,9}, $A308&amp;"0123456789")) +1))&lt;11,TODAY()-(MOD(ROW(),10)*7),TODAY()+((MOD(ROW(),10)+1)*7))</f>
        <v>45811</v>
      </c>
      <c r="F308" s="7">
        <f t="shared" ca="1" si="24"/>
        <v>45814</v>
      </c>
      <c r="G308" s="6">
        <f t="shared" ca="1" si="20"/>
        <v>6</v>
      </c>
      <c r="H308" s="6">
        <f t="shared" ca="1" si="21"/>
        <v>4</v>
      </c>
      <c r="I308">
        <f t="shared" ca="1" si="22"/>
        <v>2</v>
      </c>
      <c r="J308" s="5">
        <v>1125</v>
      </c>
      <c r="K308" s="5">
        <v>50</v>
      </c>
      <c r="L308" s="5">
        <v>0</v>
      </c>
      <c r="M308" s="5">
        <v>55</v>
      </c>
      <c r="N308" s="5">
        <v>25</v>
      </c>
      <c r="O308" s="5">
        <v>1255</v>
      </c>
      <c r="R308" s="8" t="s">
        <v>78</v>
      </c>
      <c r="S308" s="8" t="s">
        <v>79</v>
      </c>
      <c r="T308" t="s">
        <v>505</v>
      </c>
      <c r="U308"/>
      <c r="V308" s="3" t="s">
        <v>17</v>
      </c>
      <c r="X308" s="3" t="s">
        <v>17</v>
      </c>
      <c r="Y308" s="3" t="s">
        <v>127</v>
      </c>
      <c r="AA308" s="3" t="s">
        <v>37</v>
      </c>
      <c r="AB308" s="3" t="s">
        <v>38</v>
      </c>
      <c r="AC308" s="3">
        <v>71603</v>
      </c>
      <c r="AD308" s="3" t="s">
        <v>41</v>
      </c>
      <c r="AE308" s="3" t="s">
        <v>485</v>
      </c>
      <c r="AF308" s="11">
        <v>0.54166666666666696</v>
      </c>
      <c r="AG308" s="21" t="s">
        <v>44</v>
      </c>
      <c r="AH308" s="11">
        <v>0.58333333333333304</v>
      </c>
    </row>
    <row r="309" spans="1:34" x14ac:dyDescent="0.2">
      <c r="A309" s="3" t="s">
        <v>472</v>
      </c>
      <c r="B309" s="6" t="s">
        <v>164</v>
      </c>
      <c r="C309" s="9">
        <f t="shared" ca="1" si="23"/>
        <v>45735</v>
      </c>
      <c r="E309" s="7">
        <f ca="1">IF(VALUE(RIGHT($A309,LEN($A309) - MIN(SEARCH({0,1,2,3,4,5,6,7,8,9}, $A309&amp;"0123456789")) +1))&lt;11,TODAY()-(MOD(ROW(),10)*7),TODAY()+((MOD(ROW(),10)+1)*7))</f>
        <v>45804</v>
      </c>
      <c r="F309" s="7">
        <f t="shared" ca="1" si="24"/>
        <v>45807</v>
      </c>
      <c r="G309" s="6">
        <f t="shared" ca="1" si="20"/>
        <v>1</v>
      </c>
      <c r="H309" s="6">
        <f t="shared" ca="1" si="21"/>
        <v>5</v>
      </c>
      <c r="I309">
        <f t="shared" ca="1" si="22"/>
        <v>1</v>
      </c>
      <c r="J309" s="5">
        <v>390</v>
      </c>
      <c r="K309" s="5">
        <v>125</v>
      </c>
      <c r="L309" s="5">
        <v>-20</v>
      </c>
      <c r="M309" s="5">
        <v>27</v>
      </c>
      <c r="N309" s="5">
        <v>15</v>
      </c>
      <c r="O309" s="5">
        <v>537</v>
      </c>
      <c r="R309" s="8" t="s">
        <v>80</v>
      </c>
      <c r="S309" s="8" t="s">
        <v>71</v>
      </c>
      <c r="T309" t="s">
        <v>506</v>
      </c>
      <c r="U309"/>
      <c r="V309" s="3" t="s">
        <v>17</v>
      </c>
      <c r="X309" s="3" t="s">
        <v>17</v>
      </c>
      <c r="Y309" s="3" t="s">
        <v>29</v>
      </c>
      <c r="Z309" s="3" t="s">
        <v>128</v>
      </c>
      <c r="AA309" s="3" t="s">
        <v>30</v>
      </c>
      <c r="AB309" s="3" t="s">
        <v>33</v>
      </c>
      <c r="AC309" s="3" t="s">
        <v>118</v>
      </c>
      <c r="AD309" s="3" t="s">
        <v>32</v>
      </c>
      <c r="AE309" s="3" t="s">
        <v>485</v>
      </c>
      <c r="AF309" s="11" t="s">
        <v>44</v>
      </c>
      <c r="AG309" s="21" t="s">
        <v>44</v>
      </c>
      <c r="AH309" s="11" t="s">
        <v>44</v>
      </c>
    </row>
    <row r="310" spans="1:34" x14ac:dyDescent="0.2">
      <c r="A310" s="3" t="s">
        <v>473</v>
      </c>
      <c r="B310" s="6" t="s">
        <v>164</v>
      </c>
      <c r="C310" s="9">
        <f t="shared" ca="1" si="23"/>
        <v>45803</v>
      </c>
      <c r="E310" s="7">
        <f ca="1">IF(VALUE(RIGHT($A310,LEN($A310) - MIN(SEARCH({0,1,2,3,4,5,6,7,8,9}, $A310&amp;"0123456789")) +1))&lt;11,TODAY()-(MOD(ROW(),10)*7),TODAY()+((MOD(ROW(),10)+1)*7))</f>
        <v>45867</v>
      </c>
      <c r="F310" s="7">
        <f t="shared" ca="1" si="24"/>
        <v>45869</v>
      </c>
      <c r="G310" s="6">
        <f t="shared" ca="1" si="20"/>
        <v>3</v>
      </c>
      <c r="H310" s="6">
        <f t="shared" ca="1" si="21"/>
        <v>4</v>
      </c>
      <c r="I310">
        <f t="shared" ca="1" si="22"/>
        <v>0</v>
      </c>
      <c r="J310" s="5">
        <v>750</v>
      </c>
      <c r="K310" s="5">
        <v>0</v>
      </c>
      <c r="L310" s="5">
        <v>0</v>
      </c>
      <c r="M310" s="5">
        <v>35</v>
      </c>
      <c r="N310" s="5">
        <v>30</v>
      </c>
      <c r="O310" s="5">
        <v>815</v>
      </c>
      <c r="R310" s="8" t="s">
        <v>81</v>
      </c>
      <c r="S310" s="8" t="s">
        <v>82</v>
      </c>
      <c r="T310" t="s">
        <v>507</v>
      </c>
      <c r="U310"/>
      <c r="V310" s="3" t="s">
        <v>17</v>
      </c>
      <c r="W310" s="3" t="s">
        <v>17</v>
      </c>
      <c r="Y310" s="3" t="s">
        <v>129</v>
      </c>
      <c r="Z310" s="3" t="s">
        <v>35</v>
      </c>
      <c r="AA310" s="3" t="s">
        <v>34</v>
      </c>
      <c r="AB310" s="3" t="s">
        <v>39</v>
      </c>
      <c r="AC310" s="3" t="s">
        <v>151</v>
      </c>
      <c r="AD310" s="3" t="s">
        <v>40</v>
      </c>
      <c r="AE310" s="3" t="s">
        <v>25</v>
      </c>
      <c r="AF310" s="11" t="s">
        <v>44</v>
      </c>
      <c r="AG310" s="21" t="s">
        <v>44</v>
      </c>
      <c r="AH310" s="11" t="s">
        <v>44</v>
      </c>
    </row>
    <row r="311" spans="1:34" x14ac:dyDescent="0.2">
      <c r="A311" s="3" t="s">
        <v>474</v>
      </c>
      <c r="B311" s="6" t="s">
        <v>164</v>
      </c>
      <c r="C311" s="9">
        <f t="shared" ca="1" si="23"/>
        <v>45809</v>
      </c>
      <c r="E311" s="7">
        <f ca="1">IF(VALUE(RIGHT($A311,LEN($A311) - MIN(SEARCH({0,1,2,3,4,5,6,7,8,9}, $A311&amp;"0123456789")) +1))&lt;11,TODAY()-(MOD(ROW(),10)*7),TODAY()+((MOD(ROW(),10)+1)*7))</f>
        <v>45860</v>
      </c>
      <c r="F311" s="7">
        <f t="shared" ca="1" si="24"/>
        <v>45865</v>
      </c>
      <c r="G311" s="6">
        <f t="shared" ca="1" si="20"/>
        <v>2</v>
      </c>
      <c r="H311" s="6">
        <f t="shared" ca="1" si="21"/>
        <v>2</v>
      </c>
      <c r="I311">
        <f t="shared" ca="1" si="22"/>
        <v>2</v>
      </c>
      <c r="J311" s="5">
        <v>1125</v>
      </c>
      <c r="K311" s="5">
        <v>50</v>
      </c>
      <c r="L311" s="5">
        <v>0</v>
      </c>
      <c r="M311" s="5">
        <v>55</v>
      </c>
      <c r="N311" s="5">
        <v>25</v>
      </c>
      <c r="O311" s="5">
        <v>1255</v>
      </c>
      <c r="R311" s="8" t="s">
        <v>83</v>
      </c>
      <c r="S311" s="8" t="s">
        <v>84</v>
      </c>
      <c r="T311" t="s">
        <v>508</v>
      </c>
      <c r="U311"/>
      <c r="V311" s="3" t="s">
        <v>17</v>
      </c>
      <c r="X311" s="3" t="s">
        <v>17</v>
      </c>
      <c r="Y311" s="3" t="s">
        <v>130</v>
      </c>
      <c r="AA311" s="3" t="s">
        <v>37</v>
      </c>
      <c r="AB311" s="3" t="s">
        <v>38</v>
      </c>
      <c r="AC311" s="3" t="s">
        <v>152</v>
      </c>
      <c r="AD311" s="3" t="s">
        <v>41</v>
      </c>
      <c r="AE311" s="3" t="s">
        <v>485</v>
      </c>
      <c r="AF311" s="11" t="s">
        <v>44</v>
      </c>
      <c r="AG311" s="21" t="s">
        <v>44</v>
      </c>
      <c r="AH311" s="11">
        <v>0.54166666666666696</v>
      </c>
    </row>
    <row r="312" spans="1:34" x14ac:dyDescent="0.2">
      <c r="A312" s="3" t="s">
        <v>475</v>
      </c>
      <c r="B312" s="6" t="s">
        <v>164</v>
      </c>
      <c r="C312" s="9">
        <f t="shared" ca="1" si="23"/>
        <v>45839</v>
      </c>
      <c r="E312" s="7">
        <f ca="1">IF(VALUE(RIGHT($A312,LEN($A312) - MIN(SEARCH({0,1,2,3,4,5,6,7,8,9}, $A312&amp;"0123456789")) +1))&lt;11,TODAY()-(MOD(ROW(),10)*7),TODAY()+((MOD(ROW(),10)+1)*7))</f>
        <v>45888</v>
      </c>
      <c r="F312" s="7">
        <f t="shared" ca="1" si="24"/>
        <v>45893</v>
      </c>
      <c r="G312" s="6">
        <f t="shared" ca="1" si="20"/>
        <v>1</v>
      </c>
      <c r="H312" s="6">
        <f t="shared" ca="1" si="21"/>
        <v>2</v>
      </c>
      <c r="I312">
        <f t="shared" ca="1" si="22"/>
        <v>1</v>
      </c>
      <c r="J312" s="5">
        <v>390</v>
      </c>
      <c r="K312" s="5">
        <v>125</v>
      </c>
      <c r="L312" s="5">
        <v>-20</v>
      </c>
      <c r="M312" s="5">
        <v>27</v>
      </c>
      <c r="N312" s="5">
        <v>15</v>
      </c>
      <c r="O312" s="5">
        <v>537</v>
      </c>
      <c r="R312" s="8" t="s">
        <v>85</v>
      </c>
      <c r="S312" s="8" t="s">
        <v>86</v>
      </c>
      <c r="T312" t="s">
        <v>509</v>
      </c>
      <c r="U312"/>
      <c r="V312" s="3" t="s">
        <v>17</v>
      </c>
      <c r="X312" s="3" t="s">
        <v>17</v>
      </c>
      <c r="Y312" s="3" t="s">
        <v>29</v>
      </c>
      <c r="Z312" s="3" t="s">
        <v>131</v>
      </c>
      <c r="AA312" s="3" t="s">
        <v>30</v>
      </c>
      <c r="AB312" s="3" t="s">
        <v>33</v>
      </c>
      <c r="AC312" s="3" t="s">
        <v>122</v>
      </c>
      <c r="AD312" s="3" t="s">
        <v>32</v>
      </c>
      <c r="AE312" s="3" t="s">
        <v>485</v>
      </c>
      <c r="AF312" s="11" t="s">
        <v>44</v>
      </c>
      <c r="AG312" s="21" t="s">
        <v>44</v>
      </c>
      <c r="AH312" s="11" t="s">
        <v>44</v>
      </c>
    </row>
    <row r="313" spans="1:34" x14ac:dyDescent="0.2">
      <c r="A313" s="3" t="s">
        <v>476</v>
      </c>
      <c r="B313" s="6" t="s">
        <v>164</v>
      </c>
      <c r="C313" s="9">
        <f t="shared" ca="1" si="23"/>
        <v>45868</v>
      </c>
      <c r="E313" s="7">
        <f ca="1">IF(VALUE(RIGHT($A313,LEN($A313) - MIN(SEARCH({0,1,2,3,4,5,6,7,8,9}, $A313&amp;"0123456789")) +1))&lt;11,TODAY()-(MOD(ROW(),10)*7),TODAY()+((MOD(ROW(),10)+1)*7))</f>
        <v>45895</v>
      </c>
      <c r="F313" s="7">
        <f t="shared" ca="1" si="24"/>
        <v>45898</v>
      </c>
      <c r="G313" s="6">
        <f t="shared" ca="1" si="20"/>
        <v>1</v>
      </c>
      <c r="H313" s="6">
        <f t="shared" ca="1" si="21"/>
        <v>5</v>
      </c>
      <c r="I313">
        <f t="shared" ca="1" si="22"/>
        <v>2</v>
      </c>
      <c r="J313" s="5">
        <v>750</v>
      </c>
      <c r="K313" s="5">
        <v>0</v>
      </c>
      <c r="L313" s="5">
        <v>0</v>
      </c>
      <c r="M313" s="5">
        <v>35</v>
      </c>
      <c r="N313" s="5">
        <v>30</v>
      </c>
      <c r="O313" s="5">
        <v>815</v>
      </c>
      <c r="R313" s="8" t="s">
        <v>87</v>
      </c>
      <c r="S313" s="8" t="s">
        <v>88</v>
      </c>
      <c r="T313" t="s">
        <v>510</v>
      </c>
      <c r="U313"/>
      <c r="V313" s="3" t="s">
        <v>17</v>
      </c>
      <c r="W313" s="3" t="s">
        <v>17</v>
      </c>
      <c r="Y313" s="3" t="s">
        <v>132</v>
      </c>
      <c r="Z313" s="3" t="s">
        <v>35</v>
      </c>
      <c r="AA313" s="3" t="s">
        <v>34</v>
      </c>
      <c r="AB313" s="3" t="s">
        <v>39</v>
      </c>
      <c r="AC313" s="3">
        <v>11021</v>
      </c>
      <c r="AD313" s="3" t="s">
        <v>40</v>
      </c>
      <c r="AE313" s="3" t="s">
        <v>25</v>
      </c>
      <c r="AF313" s="11" t="s">
        <v>44</v>
      </c>
      <c r="AG313" s="21" t="s">
        <v>44</v>
      </c>
      <c r="AH313" s="11" t="s">
        <v>44</v>
      </c>
    </row>
    <row r="314" spans="1:34" x14ac:dyDescent="0.2">
      <c r="A314" s="3" t="s">
        <v>477</v>
      </c>
      <c r="B314" s="6" t="s">
        <v>164</v>
      </c>
      <c r="C314" s="9">
        <f t="shared" ca="1" si="23"/>
        <v>45858</v>
      </c>
      <c r="E314" s="7">
        <f ca="1">IF(VALUE(RIGHT($A314,LEN($A314) - MIN(SEARCH({0,1,2,3,4,5,6,7,8,9}, $A314&amp;"0123456789")) +1))&lt;11,TODAY()-(MOD(ROW(),10)*7),TODAY()+((MOD(ROW(),10)+1)*7))</f>
        <v>45902</v>
      </c>
      <c r="F314" s="7">
        <f t="shared" ca="1" si="24"/>
        <v>45905</v>
      </c>
      <c r="G314" s="6">
        <f t="shared" ca="1" si="20"/>
        <v>4</v>
      </c>
      <c r="H314" s="6">
        <f t="shared" ca="1" si="21"/>
        <v>5</v>
      </c>
      <c r="I314">
        <f t="shared" ca="1" si="22"/>
        <v>0</v>
      </c>
      <c r="J314" s="5">
        <v>1125</v>
      </c>
      <c r="K314" s="5">
        <v>50</v>
      </c>
      <c r="L314" s="5">
        <v>0</v>
      </c>
      <c r="M314" s="5">
        <v>55</v>
      </c>
      <c r="N314" s="5">
        <v>25</v>
      </c>
      <c r="O314" s="5">
        <v>1255</v>
      </c>
      <c r="R314" s="8" t="s">
        <v>89</v>
      </c>
      <c r="S314" s="8" t="s">
        <v>90</v>
      </c>
      <c r="T314" t="s">
        <v>511</v>
      </c>
      <c r="U314"/>
      <c r="V314" s="3" t="s">
        <v>17</v>
      </c>
      <c r="X314" s="3" t="s">
        <v>17</v>
      </c>
      <c r="Y314" s="3" t="s">
        <v>133</v>
      </c>
      <c r="AA314" s="3" t="s">
        <v>37</v>
      </c>
      <c r="AB314" s="3" t="s">
        <v>38</v>
      </c>
      <c r="AC314" s="3">
        <v>31215</v>
      </c>
      <c r="AD314" s="3" t="s">
        <v>41</v>
      </c>
      <c r="AE314" s="3" t="s">
        <v>485</v>
      </c>
      <c r="AF314" s="11" t="s">
        <v>44</v>
      </c>
      <c r="AG314" s="21" t="s">
        <v>44</v>
      </c>
      <c r="AH314" s="11" t="s">
        <v>44</v>
      </c>
    </row>
    <row r="315" spans="1:34" x14ac:dyDescent="0.2">
      <c r="A315" s="3" t="s">
        <v>478</v>
      </c>
      <c r="B315" s="6" t="s">
        <v>164</v>
      </c>
      <c r="C315" s="9">
        <f t="shared" ca="1" si="23"/>
        <v>45879</v>
      </c>
      <c r="E315" s="7">
        <f ca="1">IF(VALUE(RIGHT($A315,LEN($A315) - MIN(SEARCH({0,1,2,3,4,5,6,7,8,9}, $A315&amp;"0123456789")) +1))&lt;11,TODAY()-(MOD(ROW(),10)*7),TODAY()+((MOD(ROW(),10)+1)*7))</f>
        <v>45909</v>
      </c>
      <c r="F315" s="7">
        <f t="shared" ca="1" si="24"/>
        <v>45913</v>
      </c>
      <c r="G315" s="6">
        <f t="shared" ca="1" si="20"/>
        <v>6</v>
      </c>
      <c r="H315" s="6">
        <f t="shared" ca="1" si="21"/>
        <v>3</v>
      </c>
      <c r="I315">
        <f t="shared" ca="1" si="22"/>
        <v>2</v>
      </c>
      <c r="J315" s="5">
        <v>390</v>
      </c>
      <c r="K315" s="5">
        <v>125</v>
      </c>
      <c r="L315" s="5">
        <v>-20</v>
      </c>
      <c r="M315" s="5">
        <v>27</v>
      </c>
      <c r="N315" s="5">
        <v>15</v>
      </c>
      <c r="O315" s="5">
        <v>537</v>
      </c>
      <c r="R315" s="8" t="s">
        <v>91</v>
      </c>
      <c r="S315" s="8" t="s">
        <v>92</v>
      </c>
      <c r="T315" t="s">
        <v>512</v>
      </c>
      <c r="U315"/>
      <c r="V315" s="3" t="s">
        <v>17</v>
      </c>
      <c r="X315" s="3" t="s">
        <v>17</v>
      </c>
      <c r="Y315" s="3" t="s">
        <v>29</v>
      </c>
      <c r="Z315" s="3" t="s">
        <v>134</v>
      </c>
      <c r="AA315" s="3" t="s">
        <v>30</v>
      </c>
      <c r="AB315" s="3" t="s">
        <v>33</v>
      </c>
      <c r="AC315" s="3" t="s">
        <v>31</v>
      </c>
      <c r="AD315" s="3" t="s">
        <v>32</v>
      </c>
      <c r="AE315" s="3" t="s">
        <v>485</v>
      </c>
      <c r="AF315" s="11">
        <v>0.54166666666666696</v>
      </c>
      <c r="AG315" s="21" t="s">
        <v>44</v>
      </c>
      <c r="AH315" s="11">
        <v>0.58333333333333304</v>
      </c>
    </row>
    <row r="316" spans="1:34" x14ac:dyDescent="0.2">
      <c r="A316" s="3" t="s">
        <v>479</v>
      </c>
      <c r="B316" s="6" t="s">
        <v>164</v>
      </c>
      <c r="C316" s="9">
        <f t="shared" ca="1" si="23"/>
        <v>45842</v>
      </c>
      <c r="E316" s="7">
        <f ca="1">IF(VALUE(RIGHT($A316,LEN($A316) - MIN(SEARCH({0,1,2,3,4,5,6,7,8,9}, $A316&amp;"0123456789")) +1))&lt;11,TODAY()-(MOD(ROW(),10)*7),TODAY()+((MOD(ROW(),10)+1)*7))</f>
        <v>45916</v>
      </c>
      <c r="F316" s="7">
        <f t="shared" ca="1" si="24"/>
        <v>45920</v>
      </c>
      <c r="G316" s="6">
        <f t="shared" ca="1" si="20"/>
        <v>1</v>
      </c>
      <c r="H316" s="6">
        <f t="shared" ca="1" si="21"/>
        <v>4</v>
      </c>
      <c r="I316">
        <f t="shared" ca="1" si="22"/>
        <v>0</v>
      </c>
      <c r="J316" s="5">
        <v>750</v>
      </c>
      <c r="K316" s="5">
        <v>0</v>
      </c>
      <c r="L316" s="5">
        <v>0</v>
      </c>
      <c r="M316" s="5">
        <v>35</v>
      </c>
      <c r="N316" s="5">
        <v>30</v>
      </c>
      <c r="O316" s="5">
        <v>815</v>
      </c>
      <c r="R316" s="8" t="s">
        <v>93</v>
      </c>
      <c r="S316" s="8" t="s">
        <v>94</v>
      </c>
      <c r="T316" t="s">
        <v>513</v>
      </c>
      <c r="U316"/>
      <c r="V316" s="3" t="s">
        <v>17</v>
      </c>
      <c r="W316" s="3" t="s">
        <v>17</v>
      </c>
      <c r="Y316" s="3" t="s">
        <v>135</v>
      </c>
      <c r="Z316" s="3" t="s">
        <v>35</v>
      </c>
      <c r="AA316" s="3" t="s">
        <v>34</v>
      </c>
      <c r="AB316" s="3" t="s">
        <v>39</v>
      </c>
      <c r="AC316" s="3">
        <v>51409</v>
      </c>
      <c r="AD316" s="3" t="s">
        <v>40</v>
      </c>
      <c r="AE316" s="3" t="s">
        <v>25</v>
      </c>
      <c r="AF316" s="11">
        <v>0.54166666666666696</v>
      </c>
      <c r="AG316" s="21" t="s">
        <v>44</v>
      </c>
      <c r="AH316" s="11">
        <v>0.58333333333333304</v>
      </c>
    </row>
    <row r="317" spans="1:34" x14ac:dyDescent="0.2">
      <c r="A317" s="3" t="s">
        <v>480</v>
      </c>
      <c r="B317" s="6" t="s">
        <v>164</v>
      </c>
      <c r="C317" s="9">
        <f t="shared" ca="1" si="23"/>
        <v>45894</v>
      </c>
      <c r="E317" s="7">
        <f ca="1">IF(VALUE(RIGHT($A317,LEN($A317) - MIN(SEARCH({0,1,2,3,4,5,6,7,8,9}, $A317&amp;"0123456789")) +1))&lt;11,TODAY()-(MOD(ROW(),10)*7),TODAY()+((MOD(ROW(),10)+1)*7))</f>
        <v>45923</v>
      </c>
      <c r="F317" s="7">
        <f t="shared" ca="1" si="24"/>
        <v>45925</v>
      </c>
      <c r="G317" s="6">
        <f t="shared" ca="1" si="20"/>
        <v>3</v>
      </c>
      <c r="H317" s="6">
        <f t="shared" ca="1" si="21"/>
        <v>2</v>
      </c>
      <c r="I317">
        <f t="shared" ca="1" si="22"/>
        <v>0</v>
      </c>
      <c r="J317" s="5">
        <v>1125</v>
      </c>
      <c r="K317" s="5">
        <v>50</v>
      </c>
      <c r="L317" s="5">
        <v>0</v>
      </c>
      <c r="M317" s="5">
        <v>55</v>
      </c>
      <c r="N317" s="5">
        <v>25</v>
      </c>
      <c r="O317" s="5">
        <v>1255</v>
      </c>
      <c r="R317" s="8" t="s">
        <v>95</v>
      </c>
      <c r="S317" s="8" t="s">
        <v>96</v>
      </c>
      <c r="T317" t="s">
        <v>514</v>
      </c>
      <c r="U317"/>
      <c r="V317" s="3" t="s">
        <v>17</v>
      </c>
      <c r="X317" s="3" t="s">
        <v>17</v>
      </c>
      <c r="Y317" s="3" t="s">
        <v>136</v>
      </c>
      <c r="AA317" s="3" t="s">
        <v>37</v>
      </c>
      <c r="AB317" s="3" t="s">
        <v>38</v>
      </c>
      <c r="AC317" s="3">
        <v>71603</v>
      </c>
      <c r="AD317" s="3" t="s">
        <v>41</v>
      </c>
      <c r="AE317" s="3" t="s">
        <v>485</v>
      </c>
      <c r="AF317" s="11" t="s">
        <v>44</v>
      </c>
      <c r="AG317" s="21" t="s">
        <v>44</v>
      </c>
      <c r="AH317" s="11" t="s">
        <v>44</v>
      </c>
    </row>
    <row r="318" spans="1:34" x14ac:dyDescent="0.2">
      <c r="A318" s="3" t="s">
        <v>481</v>
      </c>
      <c r="B318" s="6" t="s">
        <v>164</v>
      </c>
      <c r="C318" s="9">
        <f t="shared" ca="1" si="23"/>
        <v>45843</v>
      </c>
      <c r="E318" s="7">
        <f ca="1">IF(VALUE(RIGHT($A318,LEN($A318) - MIN(SEARCH({0,1,2,3,4,5,6,7,8,9}, $A318&amp;"0123456789")) +1))&lt;11,TODAY()-(MOD(ROW(),10)*7),TODAY()+((MOD(ROW(),10)+1)*7))</f>
        <v>45930</v>
      </c>
      <c r="F318" s="7">
        <f t="shared" ca="1" si="24"/>
        <v>45934</v>
      </c>
      <c r="G318" s="6">
        <f t="shared" ca="1" si="20"/>
        <v>5</v>
      </c>
      <c r="H318" s="6">
        <f t="shared" ca="1" si="21"/>
        <v>3</v>
      </c>
      <c r="I318">
        <f t="shared" ca="1" si="22"/>
        <v>1</v>
      </c>
      <c r="J318" s="5">
        <v>390</v>
      </c>
      <c r="K318" s="5">
        <v>125</v>
      </c>
      <c r="L318" s="5">
        <v>-20</v>
      </c>
      <c r="M318" s="5">
        <v>27</v>
      </c>
      <c r="N318" s="5">
        <v>15</v>
      </c>
      <c r="O318" s="5">
        <v>537</v>
      </c>
      <c r="R318" s="8" t="s">
        <v>6</v>
      </c>
      <c r="S318" s="8" t="s">
        <v>97</v>
      </c>
      <c r="T318" t="s">
        <v>515</v>
      </c>
      <c r="U318"/>
      <c r="V318" s="3" t="s">
        <v>17</v>
      </c>
      <c r="X318" s="3" t="s">
        <v>17</v>
      </c>
      <c r="Y318" s="3" t="s">
        <v>29</v>
      </c>
      <c r="Z318" s="3" t="s">
        <v>137</v>
      </c>
      <c r="AA318" s="3" t="s">
        <v>30</v>
      </c>
      <c r="AB318" s="3" t="s">
        <v>33</v>
      </c>
      <c r="AC318" s="3" t="s">
        <v>118</v>
      </c>
      <c r="AD318" s="3" t="s">
        <v>32</v>
      </c>
      <c r="AE318" s="3" t="s">
        <v>485</v>
      </c>
      <c r="AF318" s="11" t="s">
        <v>44</v>
      </c>
      <c r="AG318" s="21" t="s">
        <v>44</v>
      </c>
      <c r="AH318" s="11">
        <v>0.54166666666666696</v>
      </c>
    </row>
    <row r="319" spans="1:34" x14ac:dyDescent="0.2">
      <c r="A319" s="3" t="s">
        <v>482</v>
      </c>
      <c r="B319" s="6" t="s">
        <v>164</v>
      </c>
      <c r="C319" s="9">
        <f t="shared" ca="1" si="23"/>
        <v>45850</v>
      </c>
      <c r="E319" s="7">
        <f ca="1">IF(VALUE(RIGHT($A319,LEN($A319) - MIN(SEARCH({0,1,2,3,4,5,6,7,8,9}, $A319&amp;"0123456789")) +1))&lt;11,TODAY()-(MOD(ROW(),10)*7),TODAY()+((MOD(ROW(),10)+1)*7))</f>
        <v>45937</v>
      </c>
      <c r="F319" s="7">
        <f t="shared" ca="1" si="24"/>
        <v>45941</v>
      </c>
      <c r="G319" s="6">
        <f t="shared" ca="1" si="20"/>
        <v>2</v>
      </c>
      <c r="H319" s="6">
        <f t="shared" ca="1" si="21"/>
        <v>1</v>
      </c>
      <c r="I319">
        <f t="shared" ca="1" si="22"/>
        <v>1</v>
      </c>
      <c r="J319" s="5">
        <v>750</v>
      </c>
      <c r="K319" s="5">
        <v>0</v>
      </c>
      <c r="L319" s="5">
        <v>0</v>
      </c>
      <c r="M319" s="5">
        <v>35</v>
      </c>
      <c r="N319" s="5">
        <v>30</v>
      </c>
      <c r="O319" s="5">
        <v>815</v>
      </c>
      <c r="R319" s="8" t="s">
        <v>98</v>
      </c>
      <c r="S319" s="8" t="s">
        <v>99</v>
      </c>
      <c r="T319" t="s">
        <v>516</v>
      </c>
      <c r="U319"/>
      <c r="V319" s="3" t="s">
        <v>17</v>
      </c>
      <c r="W319" s="3" t="s">
        <v>17</v>
      </c>
      <c r="Y319" s="3" t="s">
        <v>138</v>
      </c>
      <c r="Z319" s="3" t="s">
        <v>35</v>
      </c>
      <c r="AA319" s="3" t="s">
        <v>34</v>
      </c>
      <c r="AB319" s="3" t="s">
        <v>39</v>
      </c>
      <c r="AC319" s="3" t="s">
        <v>151</v>
      </c>
      <c r="AD319" s="3" t="s">
        <v>40</v>
      </c>
      <c r="AE319" s="3" t="s">
        <v>25</v>
      </c>
      <c r="AF319" s="11">
        <v>0.58333333333333304</v>
      </c>
      <c r="AG319" s="21" t="s">
        <v>44</v>
      </c>
      <c r="AH319" s="11" t="s">
        <v>44</v>
      </c>
    </row>
    <row r="320" spans="1:34" x14ac:dyDescent="0.2">
      <c r="A320" s="3" t="s">
        <v>483</v>
      </c>
      <c r="B320" s="6" t="s">
        <v>164</v>
      </c>
      <c r="C320" s="9">
        <f t="shared" ca="1" si="23"/>
        <v>45794</v>
      </c>
      <c r="E320" s="7">
        <f ca="1">IF(VALUE(RIGHT($A320,LEN($A320) - MIN(SEARCH({0,1,2,3,4,5,6,7,8,9}, $A320&amp;"0123456789")) +1))&lt;11,TODAY()-(MOD(ROW(),10)*7),TODAY()+((MOD(ROW(),10)+1)*7))</f>
        <v>45874</v>
      </c>
      <c r="F320" s="7">
        <f t="shared" ca="1" si="24"/>
        <v>45876</v>
      </c>
      <c r="G320" s="6">
        <f t="shared" ca="1" si="20"/>
        <v>2</v>
      </c>
      <c r="H320" s="6">
        <f t="shared" ca="1" si="21"/>
        <v>3</v>
      </c>
      <c r="I320">
        <f t="shared" ca="1" si="22"/>
        <v>1</v>
      </c>
      <c r="J320" s="5">
        <v>1125</v>
      </c>
      <c r="K320" s="5">
        <v>50</v>
      </c>
      <c r="L320" s="5">
        <v>0</v>
      </c>
      <c r="M320" s="5">
        <v>55</v>
      </c>
      <c r="N320" s="5">
        <v>25</v>
      </c>
      <c r="O320" s="5">
        <v>1255</v>
      </c>
      <c r="R320" s="8" t="s">
        <v>100</v>
      </c>
      <c r="S320" s="8" t="s">
        <v>101</v>
      </c>
      <c r="T320" t="s">
        <v>517</v>
      </c>
      <c r="U320"/>
      <c r="V320" s="3" t="s">
        <v>17</v>
      </c>
      <c r="X320" s="3" t="s">
        <v>17</v>
      </c>
      <c r="Y320" s="3" t="s">
        <v>139</v>
      </c>
      <c r="AA320" s="3" t="s">
        <v>37</v>
      </c>
      <c r="AB320" s="3" t="s">
        <v>38</v>
      </c>
      <c r="AC320" s="3" t="s">
        <v>152</v>
      </c>
      <c r="AD320" s="3" t="s">
        <v>41</v>
      </c>
      <c r="AE320" s="3" t="s">
        <v>485</v>
      </c>
      <c r="AF320" s="11" t="s">
        <v>44</v>
      </c>
      <c r="AG320" s="21" t="s">
        <v>44</v>
      </c>
      <c r="AH320" s="11" t="s">
        <v>44</v>
      </c>
    </row>
    <row r="321" spans="1:34" x14ac:dyDescent="0.2">
      <c r="A321" s="3" t="s">
        <v>484</v>
      </c>
      <c r="B321" s="6" t="s">
        <v>164</v>
      </c>
      <c r="C321" s="9">
        <f t="shared" ca="1" si="23"/>
        <v>45799</v>
      </c>
      <c r="E321" s="7">
        <f ca="1">IF(VALUE(RIGHT($A321,LEN($A321) - MIN(SEARCH({0,1,2,3,4,5,6,7,8,9}, $A321&amp;"0123456789")) +1))&lt;11,TODAY()-(MOD(ROW(),10)*7),TODAY()+((MOD(ROW(),10)+1)*7))</f>
        <v>45881</v>
      </c>
      <c r="F321" s="7">
        <f t="shared" ca="1" si="24"/>
        <v>45884</v>
      </c>
      <c r="G321" s="6">
        <f t="shared" ca="1" si="20"/>
        <v>6</v>
      </c>
      <c r="H321" s="6">
        <f t="shared" ca="1" si="21"/>
        <v>3</v>
      </c>
      <c r="I321">
        <f t="shared" ca="1" si="22"/>
        <v>2</v>
      </c>
      <c r="J321" s="5">
        <v>390</v>
      </c>
      <c r="K321" s="5">
        <v>125</v>
      </c>
      <c r="L321" s="5">
        <v>-20</v>
      </c>
      <c r="M321" s="5">
        <v>27</v>
      </c>
      <c r="N321" s="5">
        <v>15</v>
      </c>
      <c r="O321" s="5">
        <v>537</v>
      </c>
      <c r="R321" s="8" t="s">
        <v>102</v>
      </c>
      <c r="S321" s="8" t="s">
        <v>103</v>
      </c>
      <c r="T321" t="s">
        <v>518</v>
      </c>
      <c r="U321"/>
      <c r="V321" s="3" t="s">
        <v>17</v>
      </c>
      <c r="X321" s="3" t="s">
        <v>17</v>
      </c>
      <c r="Y321" s="3" t="s">
        <v>29</v>
      </c>
      <c r="Z321" s="3" t="s">
        <v>140</v>
      </c>
      <c r="AA321" s="3" t="s">
        <v>30</v>
      </c>
      <c r="AB321" s="3" t="s">
        <v>33</v>
      </c>
      <c r="AC321" s="3" t="s">
        <v>122</v>
      </c>
      <c r="AD321" s="3" t="s">
        <v>32</v>
      </c>
      <c r="AE321" s="3" t="s">
        <v>485</v>
      </c>
      <c r="AF321" s="11">
        <v>0.54166666666666696</v>
      </c>
      <c r="AG321" s="21" t="s">
        <v>44</v>
      </c>
      <c r="AH321" s="11">
        <v>0.58333333333333304</v>
      </c>
    </row>
    <row r="322" spans="1:34" x14ac:dyDescent="0.2">
      <c r="T322" s="16"/>
      <c r="U322" s="16"/>
    </row>
    <row r="323" spans="1:34" x14ac:dyDescent="0.2">
      <c r="T323" s="16"/>
      <c r="U323" s="16"/>
    </row>
    <row r="324" spans="1:34" x14ac:dyDescent="0.2">
      <c r="T324" s="16"/>
      <c r="U324" s="16"/>
    </row>
    <row r="325" spans="1:34" x14ac:dyDescent="0.2">
      <c r="T325" s="16"/>
      <c r="U325" s="16"/>
    </row>
    <row r="326" spans="1:34" x14ac:dyDescent="0.2">
      <c r="T326" s="16"/>
      <c r="U326" s="16"/>
    </row>
    <row r="327" spans="1:34" x14ac:dyDescent="0.2">
      <c r="T327"/>
      <c r="U327"/>
    </row>
    <row r="328" spans="1:34" x14ac:dyDescent="0.2">
      <c r="T328" s="16"/>
      <c r="U328" s="16"/>
    </row>
    <row r="329" spans="1:34" x14ac:dyDescent="0.2">
      <c r="T329" s="16"/>
      <c r="U329" s="16"/>
    </row>
    <row r="330" spans="1:34" x14ac:dyDescent="0.2">
      <c r="T330" s="16"/>
      <c r="U330" s="16"/>
    </row>
    <row r="331" spans="1:34" x14ac:dyDescent="0.2">
      <c r="T331" s="16"/>
      <c r="U331" s="16"/>
    </row>
    <row r="332" spans="1:34" x14ac:dyDescent="0.2">
      <c r="T332" s="16"/>
      <c r="U332" s="16"/>
    </row>
    <row r="333" spans="1:34" x14ac:dyDescent="0.2">
      <c r="T333" s="16"/>
      <c r="U333" s="16"/>
    </row>
    <row r="334" spans="1:34" x14ac:dyDescent="0.2">
      <c r="T334" s="16"/>
      <c r="U334" s="16"/>
    </row>
    <row r="335" spans="1:34" x14ac:dyDescent="0.2">
      <c r="T335" s="16"/>
      <c r="U335" s="16"/>
    </row>
    <row r="336" spans="1:34" x14ac:dyDescent="0.2">
      <c r="T336" s="16"/>
      <c r="U336" s="16"/>
    </row>
    <row r="337" spans="20:21" x14ac:dyDescent="0.2">
      <c r="T337" s="16"/>
      <c r="U337" s="16"/>
    </row>
    <row r="338" spans="20:21" x14ac:dyDescent="0.2">
      <c r="T338" s="16"/>
      <c r="U338" s="16"/>
    </row>
    <row r="339" spans="20:21" x14ac:dyDescent="0.2">
      <c r="T339" s="16"/>
      <c r="U339" s="16"/>
    </row>
    <row r="340" spans="20:21" x14ac:dyDescent="0.2">
      <c r="T340" s="16"/>
      <c r="U340" s="16"/>
    </row>
    <row r="341" spans="20:21" x14ac:dyDescent="0.2">
      <c r="T341" s="16"/>
      <c r="U341" s="16"/>
    </row>
    <row r="342" spans="20:21" x14ac:dyDescent="0.2">
      <c r="T342" s="16"/>
      <c r="U342" s="16"/>
    </row>
    <row r="343" spans="20:21" x14ac:dyDescent="0.2">
      <c r="T343" s="16"/>
      <c r="U343" s="16"/>
    </row>
  </sheetData>
  <autoFilter ref="A1:AI321" xr:uid="{868AEEAC-0704-4BA6-AABC-55676F454A8F}"/>
  <phoneticPr fontId="2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2016-02-13T04:58:48Z</dcterms:created>
  <dcterms:modified xsi:type="dcterms:W3CDTF">2025-07-29T20:39:55Z</dcterms:modified>
</cp:coreProperties>
</file>